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lanning de chantier" sheetId="1" state="visible" r:id="rId1"/>
  </sheets>
  <definedNames/>
  <calcPr calcId="124519" fullCalcOnLoad="1"/>
</workbook>
</file>

<file path=xl/styles.xml><?xml version="1.0" encoding="utf-8"?>
<styleSheet xmlns="http://schemas.openxmlformats.org/spreadsheetml/2006/main">
  <numFmts count="5">
    <numFmt numFmtId="164" formatCode="yyyy-mm-dd"/>
    <numFmt numFmtId="165" formatCode="DD/MM/YYYY"/>
    <numFmt numFmtId="166" formatCode="DD/MM"/>
    <numFmt numFmtId="167" formatCode="DD/MM/YY"/>
    <numFmt numFmtId="168" formatCode=";;;"/>
  </numFmts>
  <fonts count="7">
    <font>
      <name val="Calibri"/>
      <family val="2"/>
      <color theme="1"/>
      <sz val="11"/>
      <scheme val="minor"/>
    </font>
    <font>
      <name val="Arial"/>
      <b val="1"/>
      <sz val="16"/>
    </font>
    <font>
      <name val="Arial"/>
      <sz val="9"/>
    </font>
    <font>
      <name val="Arial"/>
      <b val="1"/>
      <sz val="10"/>
    </font>
    <font>
      <name val="Arial"/>
      <sz val="10"/>
    </font>
    <font>
      <name val="Arial"/>
      <b val="1"/>
      <color rgb="00FFFFFF"/>
      <sz val="10"/>
    </font>
    <font>
      <name val="Arial"/>
      <sz val="8"/>
    </font>
  </fonts>
  <fills count="4">
    <fill>
      <patternFill/>
    </fill>
    <fill>
      <patternFill patternType="gray125"/>
    </fill>
    <fill>
      <patternFill patternType="solid">
        <fgColor rgb="00FFF8DC"/>
      </patternFill>
    </fill>
    <fill>
      <patternFill patternType="solid">
        <fgColor rgb="000C0D4E"/>
      </patternFill>
    </fill>
  </fills>
  <borders count="2">
    <border>
      <left/>
      <right/>
      <top/>
      <bottom/>
      <diagonal/>
    </border>
    <border>
      <left style="thin">
        <color rgb="00C9CEEA"/>
      </left>
      <right style="thin">
        <color rgb="00C9CEEA"/>
      </right>
      <top style="thin">
        <color rgb="00C9CEEA"/>
      </top>
      <bottom style="thin">
        <color rgb="00C9CEEA"/>
      </bottom>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pivotButton="0" quotePrefix="0" xfId="0"/>
    <xf numFmtId="165" fontId="4" fillId="2" borderId="1" pivotButton="0" quotePrefix="0" xfId="0"/>
    <xf numFmtId="0" fontId="5" fillId="3" borderId="0" applyAlignment="1" pivotButton="0" quotePrefix="0" xfId="0">
      <alignment vertical="center" wrapText="1"/>
    </xf>
    <xf numFmtId="166" fontId="5" fillId="3" borderId="0" applyAlignment="1" pivotButton="0" quotePrefix="0" xfId="0">
      <alignment horizontal="center" textRotation="90"/>
    </xf>
    <xf numFmtId="0" fontId="4" fillId="0" borderId="0" pivotButton="0" quotePrefix="0" xfId="0"/>
    <xf numFmtId="167" fontId="4" fillId="2" borderId="1" pivotButton="0" quotePrefix="0" xfId="0"/>
    <xf numFmtId="167" fontId="4" fillId="0" borderId="0" pivotButton="0" quotePrefix="0" xfId="0"/>
    <xf numFmtId="168" fontId="0" fillId="0" borderId="1" pivotButton="0" quotePrefix="0" xfId="0"/>
    <xf numFmtId="0" fontId="6" fillId="0" borderId="0" applyAlignment="1" pivotButton="0" quotePrefix="0" xfId="0">
      <alignment vertical="top" wrapText="1"/>
    </xf>
  </cellXfs>
  <cellStyles count="1">
    <cellStyle name="Normal" xfId="0" builtinId="0" hidden="0"/>
  </cellStyles>
  <dxfs count="1">
    <dxf>
      <fill>
        <patternFill patternType="solid">
          <fgColor rgb="003349D4"/>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V36"/>
  <sheetViews>
    <sheetView workbookViewId="0">
      <pane xSplit="6" ySplit="7" topLeftCell="G8" activePane="bottomRight" state="frozen"/>
      <selection pane="topRight"/>
      <selection pane="bottomLeft"/>
      <selection pane="bottomRight" activeCell="A1" sqref="A1"/>
    </sheetView>
  </sheetViews>
  <sheetFormatPr baseColWidth="8" defaultRowHeight="15"/>
  <cols>
    <col width="5" customWidth="1" min="1" max="1"/>
    <col width="30" customWidth="1" min="2" max="2"/>
    <col width="22" customWidth="1" min="3" max="3"/>
    <col width="12" customWidth="1" min="4" max="4"/>
    <col width="10" customWidth="1" min="5" max="5"/>
    <col width="12" customWidth="1" min="6" max="6"/>
    <col width="4.2" customWidth="1" min="7" max="7"/>
    <col width="4.2" customWidth="1" min="8" max="8"/>
    <col width="4.2" customWidth="1" min="9" max="9"/>
    <col width="4.2" customWidth="1" min="10" max="10"/>
    <col width="4.2" customWidth="1" min="11" max="11"/>
    <col width="4.2" customWidth="1" min="12" max="12"/>
    <col width="4.2" customWidth="1" min="13" max="13"/>
    <col width="4.2" customWidth="1" min="14" max="14"/>
    <col width="4.2" customWidth="1" min="15" max="15"/>
    <col width="4.2" customWidth="1" min="16" max="16"/>
    <col width="4.2" customWidth="1" min="17" max="17"/>
    <col width="4.2" customWidth="1" min="18" max="18"/>
    <col width="4.2" customWidth="1" min="19" max="19"/>
    <col width="4.2" customWidth="1" min="20" max="20"/>
    <col width="4.2" customWidth="1" min="21" max="21"/>
    <col width="4.2" customWidth="1" min="22" max="22"/>
  </cols>
  <sheetData>
    <row r="1">
      <c r="A1" s="1" t="inlineStr">
        <is>
          <t>Planning de chantier</t>
        </is>
      </c>
    </row>
    <row r="2">
      <c r="A2" s="2" t="inlineStr">
        <is>
          <t>Saisissez la date de début et la durée de chaque tâche en jours ouvrés : la fin et les barres se calculent.</t>
        </is>
      </c>
    </row>
    <row r="4">
      <c r="A4" s="3" t="inlineStr">
        <is>
          <t>Chantier</t>
        </is>
      </c>
      <c r="C4" s="4" t="inlineStr">
        <is>
          <t>Maison Durand, construction neuve</t>
        </is>
      </c>
    </row>
    <row r="5">
      <c r="A5" s="3" t="inlineStr">
        <is>
          <t>Premier lundi du planning</t>
        </is>
      </c>
      <c r="C5" s="5" t="n">
        <v>46328</v>
      </c>
    </row>
    <row r="7" ht="44" customHeight="1">
      <c r="A7" s="6" t="inlineStr">
        <is>
          <t>N°</t>
        </is>
      </c>
      <c r="B7" s="6" t="inlineStr">
        <is>
          <t>Tâche</t>
        </is>
      </c>
      <c r="C7" s="6" t="inlineStr">
        <is>
          <t>Équipe ou entreprise</t>
        </is>
      </c>
      <c r="D7" s="6" t="inlineStr">
        <is>
          <t>Début</t>
        </is>
      </c>
      <c r="E7" s="6" t="inlineStr">
        <is>
          <t>Jours ouvrés</t>
        </is>
      </c>
      <c r="F7" s="6" t="inlineStr">
        <is>
          <t>Fin</t>
        </is>
      </c>
      <c r="G7" s="7">
        <f>$C$5+0</f>
        <v/>
      </c>
      <c r="H7" s="7">
        <f>$C$5+7</f>
        <v/>
      </c>
      <c r="I7" s="7">
        <f>$C$5+14</f>
        <v/>
      </c>
      <c r="J7" s="7">
        <f>$C$5+21</f>
        <v/>
      </c>
      <c r="K7" s="7">
        <f>$C$5+28</f>
        <v/>
      </c>
      <c r="L7" s="7">
        <f>$C$5+35</f>
        <v/>
      </c>
      <c r="M7" s="7">
        <f>$C$5+42</f>
        <v/>
      </c>
      <c r="N7" s="7">
        <f>$C$5+49</f>
        <v/>
      </c>
      <c r="O7" s="7">
        <f>$C$5+56</f>
        <v/>
      </c>
      <c r="P7" s="7">
        <f>$C$5+63</f>
        <v/>
      </c>
      <c r="Q7" s="7">
        <f>$C$5+70</f>
        <v/>
      </c>
      <c r="R7" s="7">
        <f>$C$5+77</f>
        <v/>
      </c>
      <c r="S7" s="7">
        <f>$C$5+84</f>
        <v/>
      </c>
      <c r="T7" s="7">
        <f>$C$5+91</f>
        <v/>
      </c>
      <c r="U7" s="7">
        <f>$C$5+98</f>
        <v/>
      </c>
      <c r="V7" s="7">
        <f>$C$5+105</f>
        <v/>
      </c>
    </row>
    <row r="8">
      <c r="A8" s="8">
        <f>IF(B8="","",ROW()-7)</f>
        <v/>
      </c>
      <c r="B8" s="4" t="inlineStr">
        <is>
          <t>Installation de chantier</t>
        </is>
      </c>
      <c r="C8" s="4" t="inlineStr">
        <is>
          <t>Gros œuvre</t>
        </is>
      </c>
      <c r="D8" s="9" t="n">
        <v>46328</v>
      </c>
      <c r="E8" s="4" t="n">
        <v>2</v>
      </c>
      <c r="F8" s="10">
        <f>IF(OR(D8="",E8=""),"",WORKDAY(D8,E8-1))</f>
        <v/>
      </c>
      <c r="G8" s="11">
        <f>IF(OR($D8="",$F8=""),"",IF(AND($D8&lt;=G$7+6,$F8&gt;=G$7),1,""))</f>
        <v/>
      </c>
      <c r="H8" s="11">
        <f>IF(OR($D8="",$F8=""),"",IF(AND($D8&lt;=H$7+6,$F8&gt;=H$7),1,""))</f>
        <v/>
      </c>
      <c r="I8" s="11">
        <f>IF(OR($D8="",$F8=""),"",IF(AND($D8&lt;=I$7+6,$F8&gt;=I$7),1,""))</f>
        <v/>
      </c>
      <c r="J8" s="11">
        <f>IF(OR($D8="",$F8=""),"",IF(AND($D8&lt;=J$7+6,$F8&gt;=J$7),1,""))</f>
        <v/>
      </c>
      <c r="K8" s="11">
        <f>IF(OR($D8="",$F8=""),"",IF(AND($D8&lt;=K$7+6,$F8&gt;=K$7),1,""))</f>
        <v/>
      </c>
      <c r="L8" s="11">
        <f>IF(OR($D8="",$F8=""),"",IF(AND($D8&lt;=L$7+6,$F8&gt;=L$7),1,""))</f>
        <v/>
      </c>
      <c r="M8" s="11">
        <f>IF(OR($D8="",$F8=""),"",IF(AND($D8&lt;=M$7+6,$F8&gt;=M$7),1,""))</f>
        <v/>
      </c>
      <c r="N8" s="11">
        <f>IF(OR($D8="",$F8=""),"",IF(AND($D8&lt;=N$7+6,$F8&gt;=N$7),1,""))</f>
        <v/>
      </c>
      <c r="O8" s="11">
        <f>IF(OR($D8="",$F8=""),"",IF(AND($D8&lt;=O$7+6,$F8&gt;=O$7),1,""))</f>
        <v/>
      </c>
      <c r="P8" s="11">
        <f>IF(OR($D8="",$F8=""),"",IF(AND($D8&lt;=P$7+6,$F8&gt;=P$7),1,""))</f>
        <v/>
      </c>
      <c r="Q8" s="11">
        <f>IF(OR($D8="",$F8=""),"",IF(AND($D8&lt;=Q$7+6,$F8&gt;=Q$7),1,""))</f>
        <v/>
      </c>
      <c r="R8" s="11">
        <f>IF(OR($D8="",$F8=""),"",IF(AND($D8&lt;=R$7+6,$F8&gt;=R$7),1,""))</f>
        <v/>
      </c>
      <c r="S8" s="11">
        <f>IF(OR($D8="",$F8=""),"",IF(AND($D8&lt;=S$7+6,$F8&gt;=S$7),1,""))</f>
        <v/>
      </c>
      <c r="T8" s="11">
        <f>IF(OR($D8="",$F8=""),"",IF(AND($D8&lt;=T$7+6,$F8&gt;=T$7),1,""))</f>
        <v/>
      </c>
      <c r="U8" s="11">
        <f>IF(OR($D8="",$F8=""),"",IF(AND($D8&lt;=U$7+6,$F8&gt;=U$7),1,""))</f>
        <v/>
      </c>
      <c r="V8" s="11">
        <f>IF(OR($D8="",$F8=""),"",IF(AND($D8&lt;=V$7+6,$F8&gt;=V$7),1,""))</f>
        <v/>
      </c>
    </row>
    <row r="9">
      <c r="A9" s="8">
        <f>IF(B9="","",ROW()-7)</f>
        <v/>
      </c>
      <c r="B9" s="4" t="inlineStr">
        <is>
          <t>Terrassement</t>
        </is>
      </c>
      <c r="C9" s="4" t="inlineStr">
        <is>
          <t>Terrassement</t>
        </is>
      </c>
      <c r="D9" s="9" t="n">
        <v>46330</v>
      </c>
      <c r="E9" s="4" t="n">
        <v>3</v>
      </c>
      <c r="F9" s="10">
        <f>IF(OR(D9="",E9=""),"",WORKDAY(D9,E9-1))</f>
        <v/>
      </c>
      <c r="G9" s="11">
        <f>IF(OR($D9="",$F9=""),"",IF(AND($D9&lt;=G$7+6,$F9&gt;=G$7),1,""))</f>
        <v/>
      </c>
      <c r="H9" s="11">
        <f>IF(OR($D9="",$F9=""),"",IF(AND($D9&lt;=H$7+6,$F9&gt;=H$7),1,""))</f>
        <v/>
      </c>
      <c r="I9" s="11">
        <f>IF(OR($D9="",$F9=""),"",IF(AND($D9&lt;=I$7+6,$F9&gt;=I$7),1,""))</f>
        <v/>
      </c>
      <c r="J9" s="11">
        <f>IF(OR($D9="",$F9=""),"",IF(AND($D9&lt;=J$7+6,$F9&gt;=J$7),1,""))</f>
        <v/>
      </c>
      <c r="K9" s="11">
        <f>IF(OR($D9="",$F9=""),"",IF(AND($D9&lt;=K$7+6,$F9&gt;=K$7),1,""))</f>
        <v/>
      </c>
      <c r="L9" s="11">
        <f>IF(OR($D9="",$F9=""),"",IF(AND($D9&lt;=L$7+6,$F9&gt;=L$7),1,""))</f>
        <v/>
      </c>
      <c r="M9" s="11">
        <f>IF(OR($D9="",$F9=""),"",IF(AND($D9&lt;=M$7+6,$F9&gt;=M$7),1,""))</f>
        <v/>
      </c>
      <c r="N9" s="11">
        <f>IF(OR($D9="",$F9=""),"",IF(AND($D9&lt;=N$7+6,$F9&gt;=N$7),1,""))</f>
        <v/>
      </c>
      <c r="O9" s="11">
        <f>IF(OR($D9="",$F9=""),"",IF(AND($D9&lt;=O$7+6,$F9&gt;=O$7),1,""))</f>
        <v/>
      </c>
      <c r="P9" s="11">
        <f>IF(OR($D9="",$F9=""),"",IF(AND($D9&lt;=P$7+6,$F9&gt;=P$7),1,""))</f>
        <v/>
      </c>
      <c r="Q9" s="11">
        <f>IF(OR($D9="",$F9=""),"",IF(AND($D9&lt;=Q$7+6,$F9&gt;=Q$7),1,""))</f>
        <v/>
      </c>
      <c r="R9" s="11">
        <f>IF(OR($D9="",$F9=""),"",IF(AND($D9&lt;=R$7+6,$F9&gt;=R$7),1,""))</f>
        <v/>
      </c>
      <c r="S9" s="11">
        <f>IF(OR($D9="",$F9=""),"",IF(AND($D9&lt;=S$7+6,$F9&gt;=S$7),1,""))</f>
        <v/>
      </c>
      <c r="T9" s="11">
        <f>IF(OR($D9="",$F9=""),"",IF(AND($D9&lt;=T$7+6,$F9&gt;=T$7),1,""))</f>
        <v/>
      </c>
      <c r="U9" s="11">
        <f>IF(OR($D9="",$F9=""),"",IF(AND($D9&lt;=U$7+6,$F9&gt;=U$7),1,""))</f>
        <v/>
      </c>
      <c r="V9" s="11">
        <f>IF(OR($D9="",$F9=""),"",IF(AND($D9&lt;=V$7+6,$F9&gt;=V$7),1,""))</f>
        <v/>
      </c>
    </row>
    <row r="10">
      <c r="A10" s="8">
        <f>IF(B10="","",ROW()-7)</f>
        <v/>
      </c>
      <c r="B10" s="4" t="inlineStr">
        <is>
          <t>Fondations</t>
        </is>
      </c>
      <c r="C10" s="4" t="inlineStr">
        <is>
          <t>Gros œuvre</t>
        </is>
      </c>
      <c r="D10" s="9" t="n">
        <v>46335</v>
      </c>
      <c r="E10" s="4" t="n">
        <v>6</v>
      </c>
      <c r="F10" s="10">
        <f>IF(OR(D10="",E10=""),"",WORKDAY(D10,E10-1))</f>
        <v/>
      </c>
      <c r="G10" s="11">
        <f>IF(OR($D10="",$F10=""),"",IF(AND($D10&lt;=G$7+6,$F10&gt;=G$7),1,""))</f>
        <v/>
      </c>
      <c r="H10" s="11">
        <f>IF(OR($D10="",$F10=""),"",IF(AND($D10&lt;=H$7+6,$F10&gt;=H$7),1,""))</f>
        <v/>
      </c>
      <c r="I10" s="11">
        <f>IF(OR($D10="",$F10=""),"",IF(AND($D10&lt;=I$7+6,$F10&gt;=I$7),1,""))</f>
        <v/>
      </c>
      <c r="J10" s="11">
        <f>IF(OR($D10="",$F10=""),"",IF(AND($D10&lt;=J$7+6,$F10&gt;=J$7),1,""))</f>
        <v/>
      </c>
      <c r="K10" s="11">
        <f>IF(OR($D10="",$F10=""),"",IF(AND($D10&lt;=K$7+6,$F10&gt;=K$7),1,""))</f>
        <v/>
      </c>
      <c r="L10" s="11">
        <f>IF(OR($D10="",$F10=""),"",IF(AND($D10&lt;=L$7+6,$F10&gt;=L$7),1,""))</f>
        <v/>
      </c>
      <c r="M10" s="11">
        <f>IF(OR($D10="",$F10=""),"",IF(AND($D10&lt;=M$7+6,$F10&gt;=M$7),1,""))</f>
        <v/>
      </c>
      <c r="N10" s="11">
        <f>IF(OR($D10="",$F10=""),"",IF(AND($D10&lt;=N$7+6,$F10&gt;=N$7),1,""))</f>
        <v/>
      </c>
      <c r="O10" s="11">
        <f>IF(OR($D10="",$F10=""),"",IF(AND($D10&lt;=O$7+6,$F10&gt;=O$7),1,""))</f>
        <v/>
      </c>
      <c r="P10" s="11">
        <f>IF(OR($D10="",$F10=""),"",IF(AND($D10&lt;=P$7+6,$F10&gt;=P$7),1,""))</f>
        <v/>
      </c>
      <c r="Q10" s="11">
        <f>IF(OR($D10="",$F10=""),"",IF(AND($D10&lt;=Q$7+6,$F10&gt;=Q$7),1,""))</f>
        <v/>
      </c>
      <c r="R10" s="11">
        <f>IF(OR($D10="",$F10=""),"",IF(AND($D10&lt;=R$7+6,$F10&gt;=R$7),1,""))</f>
        <v/>
      </c>
      <c r="S10" s="11">
        <f>IF(OR($D10="",$F10=""),"",IF(AND($D10&lt;=S$7+6,$F10&gt;=S$7),1,""))</f>
        <v/>
      </c>
      <c r="T10" s="11">
        <f>IF(OR($D10="",$F10=""),"",IF(AND($D10&lt;=T$7+6,$F10&gt;=T$7),1,""))</f>
        <v/>
      </c>
      <c r="U10" s="11">
        <f>IF(OR($D10="",$F10=""),"",IF(AND($D10&lt;=U$7+6,$F10&gt;=U$7),1,""))</f>
        <v/>
      </c>
      <c r="V10" s="11">
        <f>IF(OR($D10="",$F10=""),"",IF(AND($D10&lt;=V$7+6,$F10&gt;=V$7),1,""))</f>
        <v/>
      </c>
    </row>
    <row r="11">
      <c r="A11" s="8">
        <f>IF(B11="","",ROW()-7)</f>
        <v/>
      </c>
      <c r="B11" s="4" t="inlineStr">
        <is>
          <t>Élévation des murs</t>
        </is>
      </c>
      <c r="C11" s="4" t="inlineStr">
        <is>
          <t>Gros œuvre</t>
        </is>
      </c>
      <c r="D11" s="9" t="n">
        <v>46343</v>
      </c>
      <c r="E11" s="4" t="n">
        <v>15</v>
      </c>
      <c r="F11" s="10">
        <f>IF(OR(D11="",E11=""),"",WORKDAY(D11,E11-1))</f>
        <v/>
      </c>
      <c r="G11" s="11">
        <f>IF(OR($D11="",$F11=""),"",IF(AND($D11&lt;=G$7+6,$F11&gt;=G$7),1,""))</f>
        <v/>
      </c>
      <c r="H11" s="11">
        <f>IF(OR($D11="",$F11=""),"",IF(AND($D11&lt;=H$7+6,$F11&gt;=H$7),1,""))</f>
        <v/>
      </c>
      <c r="I11" s="11">
        <f>IF(OR($D11="",$F11=""),"",IF(AND($D11&lt;=I$7+6,$F11&gt;=I$7),1,""))</f>
        <v/>
      </c>
      <c r="J11" s="11">
        <f>IF(OR($D11="",$F11=""),"",IF(AND($D11&lt;=J$7+6,$F11&gt;=J$7),1,""))</f>
        <v/>
      </c>
      <c r="K11" s="11">
        <f>IF(OR($D11="",$F11=""),"",IF(AND($D11&lt;=K$7+6,$F11&gt;=K$7),1,""))</f>
        <v/>
      </c>
      <c r="L11" s="11">
        <f>IF(OR($D11="",$F11=""),"",IF(AND($D11&lt;=L$7+6,$F11&gt;=L$7),1,""))</f>
        <v/>
      </c>
      <c r="M11" s="11">
        <f>IF(OR($D11="",$F11=""),"",IF(AND($D11&lt;=M$7+6,$F11&gt;=M$7),1,""))</f>
        <v/>
      </c>
      <c r="N11" s="11">
        <f>IF(OR($D11="",$F11=""),"",IF(AND($D11&lt;=N$7+6,$F11&gt;=N$7),1,""))</f>
        <v/>
      </c>
      <c r="O11" s="11">
        <f>IF(OR($D11="",$F11=""),"",IF(AND($D11&lt;=O$7+6,$F11&gt;=O$7),1,""))</f>
        <v/>
      </c>
      <c r="P11" s="11">
        <f>IF(OR($D11="",$F11=""),"",IF(AND($D11&lt;=P$7+6,$F11&gt;=P$7),1,""))</f>
        <v/>
      </c>
      <c r="Q11" s="11">
        <f>IF(OR($D11="",$F11=""),"",IF(AND($D11&lt;=Q$7+6,$F11&gt;=Q$7),1,""))</f>
        <v/>
      </c>
      <c r="R11" s="11">
        <f>IF(OR($D11="",$F11=""),"",IF(AND($D11&lt;=R$7+6,$F11&gt;=R$7),1,""))</f>
        <v/>
      </c>
      <c r="S11" s="11">
        <f>IF(OR($D11="",$F11=""),"",IF(AND($D11&lt;=S$7+6,$F11&gt;=S$7),1,""))</f>
        <v/>
      </c>
      <c r="T11" s="11">
        <f>IF(OR($D11="",$F11=""),"",IF(AND($D11&lt;=T$7+6,$F11&gt;=T$7),1,""))</f>
        <v/>
      </c>
      <c r="U11" s="11">
        <f>IF(OR($D11="",$F11=""),"",IF(AND($D11&lt;=U$7+6,$F11&gt;=U$7),1,""))</f>
        <v/>
      </c>
      <c r="V11" s="11">
        <f>IF(OR($D11="",$F11=""),"",IF(AND($D11&lt;=V$7+6,$F11&gt;=V$7),1,""))</f>
        <v/>
      </c>
    </row>
    <row r="12">
      <c r="A12" s="8">
        <f>IF(B12="","",ROW()-7)</f>
        <v/>
      </c>
      <c r="B12" s="4" t="inlineStr">
        <is>
          <t>Charpente</t>
        </is>
      </c>
      <c r="C12" s="4" t="inlineStr">
        <is>
          <t>Charpente</t>
        </is>
      </c>
      <c r="D12" s="9" t="n">
        <v>46364</v>
      </c>
      <c r="E12" s="4" t="n">
        <v>5</v>
      </c>
      <c r="F12" s="10">
        <f>IF(OR(D12="",E12=""),"",WORKDAY(D12,E12-1))</f>
        <v/>
      </c>
      <c r="G12" s="11">
        <f>IF(OR($D12="",$F12=""),"",IF(AND($D12&lt;=G$7+6,$F12&gt;=G$7),1,""))</f>
        <v/>
      </c>
      <c r="H12" s="11">
        <f>IF(OR($D12="",$F12=""),"",IF(AND($D12&lt;=H$7+6,$F12&gt;=H$7),1,""))</f>
        <v/>
      </c>
      <c r="I12" s="11">
        <f>IF(OR($D12="",$F12=""),"",IF(AND($D12&lt;=I$7+6,$F12&gt;=I$7),1,""))</f>
        <v/>
      </c>
      <c r="J12" s="11">
        <f>IF(OR($D12="",$F12=""),"",IF(AND($D12&lt;=J$7+6,$F12&gt;=J$7),1,""))</f>
        <v/>
      </c>
      <c r="K12" s="11">
        <f>IF(OR($D12="",$F12=""),"",IF(AND($D12&lt;=K$7+6,$F12&gt;=K$7),1,""))</f>
        <v/>
      </c>
      <c r="L12" s="11">
        <f>IF(OR($D12="",$F12=""),"",IF(AND($D12&lt;=L$7+6,$F12&gt;=L$7),1,""))</f>
        <v/>
      </c>
      <c r="M12" s="11">
        <f>IF(OR($D12="",$F12=""),"",IF(AND($D12&lt;=M$7+6,$F12&gt;=M$7),1,""))</f>
        <v/>
      </c>
      <c r="N12" s="11">
        <f>IF(OR($D12="",$F12=""),"",IF(AND($D12&lt;=N$7+6,$F12&gt;=N$7),1,""))</f>
        <v/>
      </c>
      <c r="O12" s="11">
        <f>IF(OR($D12="",$F12=""),"",IF(AND($D12&lt;=O$7+6,$F12&gt;=O$7),1,""))</f>
        <v/>
      </c>
      <c r="P12" s="11">
        <f>IF(OR($D12="",$F12=""),"",IF(AND($D12&lt;=P$7+6,$F12&gt;=P$7),1,""))</f>
        <v/>
      </c>
      <c r="Q12" s="11">
        <f>IF(OR($D12="",$F12=""),"",IF(AND($D12&lt;=Q$7+6,$F12&gt;=Q$7),1,""))</f>
        <v/>
      </c>
      <c r="R12" s="11">
        <f>IF(OR($D12="",$F12=""),"",IF(AND($D12&lt;=R$7+6,$F12&gt;=R$7),1,""))</f>
        <v/>
      </c>
      <c r="S12" s="11">
        <f>IF(OR($D12="",$F12=""),"",IF(AND($D12&lt;=S$7+6,$F12&gt;=S$7),1,""))</f>
        <v/>
      </c>
      <c r="T12" s="11">
        <f>IF(OR($D12="",$F12=""),"",IF(AND($D12&lt;=T$7+6,$F12&gt;=T$7),1,""))</f>
        <v/>
      </c>
      <c r="U12" s="11">
        <f>IF(OR($D12="",$F12=""),"",IF(AND($D12&lt;=U$7+6,$F12&gt;=U$7),1,""))</f>
        <v/>
      </c>
      <c r="V12" s="11">
        <f>IF(OR($D12="",$F12=""),"",IF(AND($D12&lt;=V$7+6,$F12&gt;=V$7),1,""))</f>
        <v/>
      </c>
    </row>
    <row r="13">
      <c r="A13" s="8">
        <f>IF(B13="","",ROW()-7)</f>
        <v/>
      </c>
      <c r="B13" s="4" t="inlineStr">
        <is>
          <t>Couverture</t>
        </is>
      </c>
      <c r="C13" s="4" t="inlineStr">
        <is>
          <t>Couverture</t>
        </is>
      </c>
      <c r="D13" s="9" t="n">
        <v>46371</v>
      </c>
      <c r="E13" s="4" t="n">
        <v>6</v>
      </c>
      <c r="F13" s="10">
        <f>IF(OR(D13="",E13=""),"",WORKDAY(D13,E13-1))</f>
        <v/>
      </c>
      <c r="G13" s="11">
        <f>IF(OR($D13="",$F13=""),"",IF(AND($D13&lt;=G$7+6,$F13&gt;=G$7),1,""))</f>
        <v/>
      </c>
      <c r="H13" s="11">
        <f>IF(OR($D13="",$F13=""),"",IF(AND($D13&lt;=H$7+6,$F13&gt;=H$7),1,""))</f>
        <v/>
      </c>
      <c r="I13" s="11">
        <f>IF(OR($D13="",$F13=""),"",IF(AND($D13&lt;=I$7+6,$F13&gt;=I$7),1,""))</f>
        <v/>
      </c>
      <c r="J13" s="11">
        <f>IF(OR($D13="",$F13=""),"",IF(AND($D13&lt;=J$7+6,$F13&gt;=J$7),1,""))</f>
        <v/>
      </c>
      <c r="K13" s="11">
        <f>IF(OR($D13="",$F13=""),"",IF(AND($D13&lt;=K$7+6,$F13&gt;=K$7),1,""))</f>
        <v/>
      </c>
      <c r="L13" s="11">
        <f>IF(OR($D13="",$F13=""),"",IF(AND($D13&lt;=L$7+6,$F13&gt;=L$7),1,""))</f>
        <v/>
      </c>
      <c r="M13" s="11">
        <f>IF(OR($D13="",$F13=""),"",IF(AND($D13&lt;=M$7+6,$F13&gt;=M$7),1,""))</f>
        <v/>
      </c>
      <c r="N13" s="11">
        <f>IF(OR($D13="",$F13=""),"",IF(AND($D13&lt;=N$7+6,$F13&gt;=N$7),1,""))</f>
        <v/>
      </c>
      <c r="O13" s="11">
        <f>IF(OR($D13="",$F13=""),"",IF(AND($D13&lt;=O$7+6,$F13&gt;=O$7),1,""))</f>
        <v/>
      </c>
      <c r="P13" s="11">
        <f>IF(OR($D13="",$F13=""),"",IF(AND($D13&lt;=P$7+6,$F13&gt;=P$7),1,""))</f>
        <v/>
      </c>
      <c r="Q13" s="11">
        <f>IF(OR($D13="",$F13=""),"",IF(AND($D13&lt;=Q$7+6,$F13&gt;=Q$7),1,""))</f>
        <v/>
      </c>
      <c r="R13" s="11">
        <f>IF(OR($D13="",$F13=""),"",IF(AND($D13&lt;=R$7+6,$F13&gt;=R$7),1,""))</f>
        <v/>
      </c>
      <c r="S13" s="11">
        <f>IF(OR($D13="",$F13=""),"",IF(AND($D13&lt;=S$7+6,$F13&gt;=S$7),1,""))</f>
        <v/>
      </c>
      <c r="T13" s="11">
        <f>IF(OR($D13="",$F13=""),"",IF(AND($D13&lt;=T$7+6,$F13&gt;=T$7),1,""))</f>
        <v/>
      </c>
      <c r="U13" s="11">
        <f>IF(OR($D13="",$F13=""),"",IF(AND($D13&lt;=U$7+6,$F13&gt;=U$7),1,""))</f>
        <v/>
      </c>
      <c r="V13" s="11">
        <f>IF(OR($D13="",$F13=""),"",IF(AND($D13&lt;=V$7+6,$F13&gt;=V$7),1,""))</f>
        <v/>
      </c>
    </row>
    <row r="14">
      <c r="A14" s="8">
        <f>IF(B14="","",ROW()-7)</f>
        <v/>
      </c>
      <c r="B14" s="4" t="inlineStr">
        <is>
          <t>Menuiseries extérieures</t>
        </is>
      </c>
      <c r="C14" s="4" t="inlineStr">
        <is>
          <t>Menuiserie</t>
        </is>
      </c>
      <c r="D14" s="9" t="n">
        <v>46391</v>
      </c>
      <c r="E14" s="4" t="n">
        <v>4</v>
      </c>
      <c r="F14" s="10">
        <f>IF(OR(D14="",E14=""),"",WORKDAY(D14,E14-1))</f>
        <v/>
      </c>
      <c r="G14" s="11">
        <f>IF(OR($D14="",$F14=""),"",IF(AND($D14&lt;=G$7+6,$F14&gt;=G$7),1,""))</f>
        <v/>
      </c>
      <c r="H14" s="11">
        <f>IF(OR($D14="",$F14=""),"",IF(AND($D14&lt;=H$7+6,$F14&gt;=H$7),1,""))</f>
        <v/>
      </c>
      <c r="I14" s="11">
        <f>IF(OR($D14="",$F14=""),"",IF(AND($D14&lt;=I$7+6,$F14&gt;=I$7),1,""))</f>
        <v/>
      </c>
      <c r="J14" s="11">
        <f>IF(OR($D14="",$F14=""),"",IF(AND($D14&lt;=J$7+6,$F14&gt;=J$7),1,""))</f>
        <v/>
      </c>
      <c r="K14" s="11">
        <f>IF(OR($D14="",$F14=""),"",IF(AND($D14&lt;=K$7+6,$F14&gt;=K$7),1,""))</f>
        <v/>
      </c>
      <c r="L14" s="11">
        <f>IF(OR($D14="",$F14=""),"",IF(AND($D14&lt;=L$7+6,$F14&gt;=L$7),1,""))</f>
        <v/>
      </c>
      <c r="M14" s="11">
        <f>IF(OR($D14="",$F14=""),"",IF(AND($D14&lt;=M$7+6,$F14&gt;=M$7),1,""))</f>
        <v/>
      </c>
      <c r="N14" s="11">
        <f>IF(OR($D14="",$F14=""),"",IF(AND($D14&lt;=N$7+6,$F14&gt;=N$7),1,""))</f>
        <v/>
      </c>
      <c r="O14" s="11">
        <f>IF(OR($D14="",$F14=""),"",IF(AND($D14&lt;=O$7+6,$F14&gt;=O$7),1,""))</f>
        <v/>
      </c>
      <c r="P14" s="11">
        <f>IF(OR($D14="",$F14=""),"",IF(AND($D14&lt;=P$7+6,$F14&gt;=P$7),1,""))</f>
        <v/>
      </c>
      <c r="Q14" s="11">
        <f>IF(OR($D14="",$F14=""),"",IF(AND($D14&lt;=Q$7+6,$F14&gt;=Q$7),1,""))</f>
        <v/>
      </c>
      <c r="R14" s="11">
        <f>IF(OR($D14="",$F14=""),"",IF(AND($D14&lt;=R$7+6,$F14&gt;=R$7),1,""))</f>
        <v/>
      </c>
      <c r="S14" s="11">
        <f>IF(OR($D14="",$F14=""),"",IF(AND($D14&lt;=S$7+6,$F14&gt;=S$7),1,""))</f>
        <v/>
      </c>
      <c r="T14" s="11">
        <f>IF(OR($D14="",$F14=""),"",IF(AND($D14&lt;=T$7+6,$F14&gt;=T$7),1,""))</f>
        <v/>
      </c>
      <c r="U14" s="11">
        <f>IF(OR($D14="",$F14=""),"",IF(AND($D14&lt;=U$7+6,$F14&gt;=U$7),1,""))</f>
        <v/>
      </c>
      <c r="V14" s="11">
        <f>IF(OR($D14="",$F14=""),"",IF(AND($D14&lt;=V$7+6,$F14&gt;=V$7),1,""))</f>
        <v/>
      </c>
    </row>
    <row r="15">
      <c r="A15" s="8">
        <f>IF(B15="","",ROW()-7)</f>
        <v/>
      </c>
      <c r="B15" s="4" t="inlineStr">
        <is>
          <t>Plâtrerie et isolation</t>
        </is>
      </c>
      <c r="C15" s="4" t="inlineStr">
        <is>
          <t>Plaquiste</t>
        </is>
      </c>
      <c r="D15" s="9" t="n">
        <v>46395</v>
      </c>
      <c r="E15" s="4" t="n">
        <v>12</v>
      </c>
      <c r="F15" s="10">
        <f>IF(OR(D15="",E15=""),"",WORKDAY(D15,E15-1))</f>
        <v/>
      </c>
      <c r="G15" s="11">
        <f>IF(OR($D15="",$F15=""),"",IF(AND($D15&lt;=G$7+6,$F15&gt;=G$7),1,""))</f>
        <v/>
      </c>
      <c r="H15" s="11">
        <f>IF(OR($D15="",$F15=""),"",IF(AND($D15&lt;=H$7+6,$F15&gt;=H$7),1,""))</f>
        <v/>
      </c>
      <c r="I15" s="11">
        <f>IF(OR($D15="",$F15=""),"",IF(AND($D15&lt;=I$7+6,$F15&gt;=I$7),1,""))</f>
        <v/>
      </c>
      <c r="J15" s="11">
        <f>IF(OR($D15="",$F15=""),"",IF(AND($D15&lt;=J$7+6,$F15&gt;=J$7),1,""))</f>
        <v/>
      </c>
      <c r="K15" s="11">
        <f>IF(OR($D15="",$F15=""),"",IF(AND($D15&lt;=K$7+6,$F15&gt;=K$7),1,""))</f>
        <v/>
      </c>
      <c r="L15" s="11">
        <f>IF(OR($D15="",$F15=""),"",IF(AND($D15&lt;=L$7+6,$F15&gt;=L$7),1,""))</f>
        <v/>
      </c>
      <c r="M15" s="11">
        <f>IF(OR($D15="",$F15=""),"",IF(AND($D15&lt;=M$7+6,$F15&gt;=M$7),1,""))</f>
        <v/>
      </c>
      <c r="N15" s="11">
        <f>IF(OR($D15="",$F15=""),"",IF(AND($D15&lt;=N$7+6,$F15&gt;=N$7),1,""))</f>
        <v/>
      </c>
      <c r="O15" s="11">
        <f>IF(OR($D15="",$F15=""),"",IF(AND($D15&lt;=O$7+6,$F15&gt;=O$7),1,""))</f>
        <v/>
      </c>
      <c r="P15" s="11">
        <f>IF(OR($D15="",$F15=""),"",IF(AND($D15&lt;=P$7+6,$F15&gt;=P$7),1,""))</f>
        <v/>
      </c>
      <c r="Q15" s="11">
        <f>IF(OR($D15="",$F15=""),"",IF(AND($D15&lt;=Q$7+6,$F15&gt;=Q$7),1,""))</f>
        <v/>
      </c>
      <c r="R15" s="11">
        <f>IF(OR($D15="",$F15=""),"",IF(AND($D15&lt;=R$7+6,$F15&gt;=R$7),1,""))</f>
        <v/>
      </c>
      <c r="S15" s="11">
        <f>IF(OR($D15="",$F15=""),"",IF(AND($D15&lt;=S$7+6,$F15&gt;=S$7),1,""))</f>
        <v/>
      </c>
      <c r="T15" s="11">
        <f>IF(OR($D15="",$F15=""),"",IF(AND($D15&lt;=T$7+6,$F15&gt;=T$7),1,""))</f>
        <v/>
      </c>
      <c r="U15" s="11">
        <f>IF(OR($D15="",$F15=""),"",IF(AND($D15&lt;=U$7+6,$F15&gt;=U$7),1,""))</f>
        <v/>
      </c>
      <c r="V15" s="11">
        <f>IF(OR($D15="",$F15=""),"",IF(AND($D15&lt;=V$7+6,$F15&gt;=V$7),1,""))</f>
        <v/>
      </c>
    </row>
    <row r="16">
      <c r="A16" s="8">
        <f>IF(B16="","",ROW()-7)</f>
        <v/>
      </c>
      <c r="B16" s="4" t="inlineStr">
        <is>
          <t>Électricité</t>
        </is>
      </c>
      <c r="C16" s="4" t="inlineStr">
        <is>
          <t>Électricité</t>
        </is>
      </c>
      <c r="D16" s="9" t="n">
        <v>46400</v>
      </c>
      <c r="E16" s="4" t="n">
        <v>8</v>
      </c>
      <c r="F16" s="10">
        <f>IF(OR(D16="",E16=""),"",WORKDAY(D16,E16-1))</f>
        <v/>
      </c>
      <c r="G16" s="11">
        <f>IF(OR($D16="",$F16=""),"",IF(AND($D16&lt;=G$7+6,$F16&gt;=G$7),1,""))</f>
        <v/>
      </c>
      <c r="H16" s="11">
        <f>IF(OR($D16="",$F16=""),"",IF(AND($D16&lt;=H$7+6,$F16&gt;=H$7),1,""))</f>
        <v/>
      </c>
      <c r="I16" s="11">
        <f>IF(OR($D16="",$F16=""),"",IF(AND($D16&lt;=I$7+6,$F16&gt;=I$7),1,""))</f>
        <v/>
      </c>
      <c r="J16" s="11">
        <f>IF(OR($D16="",$F16=""),"",IF(AND($D16&lt;=J$7+6,$F16&gt;=J$7),1,""))</f>
        <v/>
      </c>
      <c r="K16" s="11">
        <f>IF(OR($D16="",$F16=""),"",IF(AND($D16&lt;=K$7+6,$F16&gt;=K$7),1,""))</f>
        <v/>
      </c>
      <c r="L16" s="11">
        <f>IF(OR($D16="",$F16=""),"",IF(AND($D16&lt;=L$7+6,$F16&gt;=L$7),1,""))</f>
        <v/>
      </c>
      <c r="M16" s="11">
        <f>IF(OR($D16="",$F16=""),"",IF(AND($D16&lt;=M$7+6,$F16&gt;=M$7),1,""))</f>
        <v/>
      </c>
      <c r="N16" s="11">
        <f>IF(OR($D16="",$F16=""),"",IF(AND($D16&lt;=N$7+6,$F16&gt;=N$7),1,""))</f>
        <v/>
      </c>
      <c r="O16" s="11">
        <f>IF(OR($D16="",$F16=""),"",IF(AND($D16&lt;=O$7+6,$F16&gt;=O$7),1,""))</f>
        <v/>
      </c>
      <c r="P16" s="11">
        <f>IF(OR($D16="",$F16=""),"",IF(AND($D16&lt;=P$7+6,$F16&gt;=P$7),1,""))</f>
        <v/>
      </c>
      <c r="Q16" s="11">
        <f>IF(OR($D16="",$F16=""),"",IF(AND($D16&lt;=Q$7+6,$F16&gt;=Q$7),1,""))</f>
        <v/>
      </c>
      <c r="R16" s="11">
        <f>IF(OR($D16="",$F16=""),"",IF(AND($D16&lt;=R$7+6,$F16&gt;=R$7),1,""))</f>
        <v/>
      </c>
      <c r="S16" s="11">
        <f>IF(OR($D16="",$F16=""),"",IF(AND($D16&lt;=S$7+6,$F16&gt;=S$7),1,""))</f>
        <v/>
      </c>
      <c r="T16" s="11">
        <f>IF(OR($D16="",$F16=""),"",IF(AND($D16&lt;=T$7+6,$F16&gt;=T$7),1,""))</f>
        <v/>
      </c>
      <c r="U16" s="11">
        <f>IF(OR($D16="",$F16=""),"",IF(AND($D16&lt;=U$7+6,$F16&gt;=U$7),1,""))</f>
        <v/>
      </c>
      <c r="V16" s="11">
        <f>IF(OR($D16="",$F16=""),"",IF(AND($D16&lt;=V$7+6,$F16&gt;=V$7),1,""))</f>
        <v/>
      </c>
    </row>
    <row r="17">
      <c r="A17" s="8">
        <f>IF(B17="","",ROW()-7)</f>
        <v/>
      </c>
      <c r="B17" s="4" t="inlineStr">
        <is>
          <t>Plomberie et chauffage</t>
        </is>
      </c>
      <c r="C17" s="4" t="inlineStr">
        <is>
          <t>Plomberie</t>
        </is>
      </c>
      <c r="D17" s="9" t="n">
        <v>46400</v>
      </c>
      <c r="E17" s="4" t="n">
        <v>8</v>
      </c>
      <c r="F17" s="10">
        <f>IF(OR(D17="",E17=""),"",WORKDAY(D17,E17-1))</f>
        <v/>
      </c>
      <c r="G17" s="11">
        <f>IF(OR($D17="",$F17=""),"",IF(AND($D17&lt;=G$7+6,$F17&gt;=G$7),1,""))</f>
        <v/>
      </c>
      <c r="H17" s="11">
        <f>IF(OR($D17="",$F17=""),"",IF(AND($D17&lt;=H$7+6,$F17&gt;=H$7),1,""))</f>
        <v/>
      </c>
      <c r="I17" s="11">
        <f>IF(OR($D17="",$F17=""),"",IF(AND($D17&lt;=I$7+6,$F17&gt;=I$7),1,""))</f>
        <v/>
      </c>
      <c r="J17" s="11">
        <f>IF(OR($D17="",$F17=""),"",IF(AND($D17&lt;=J$7+6,$F17&gt;=J$7),1,""))</f>
        <v/>
      </c>
      <c r="K17" s="11">
        <f>IF(OR($D17="",$F17=""),"",IF(AND($D17&lt;=K$7+6,$F17&gt;=K$7),1,""))</f>
        <v/>
      </c>
      <c r="L17" s="11">
        <f>IF(OR($D17="",$F17=""),"",IF(AND($D17&lt;=L$7+6,$F17&gt;=L$7),1,""))</f>
        <v/>
      </c>
      <c r="M17" s="11">
        <f>IF(OR($D17="",$F17=""),"",IF(AND($D17&lt;=M$7+6,$F17&gt;=M$7),1,""))</f>
        <v/>
      </c>
      <c r="N17" s="11">
        <f>IF(OR($D17="",$F17=""),"",IF(AND($D17&lt;=N$7+6,$F17&gt;=N$7),1,""))</f>
        <v/>
      </c>
      <c r="O17" s="11">
        <f>IF(OR($D17="",$F17=""),"",IF(AND($D17&lt;=O$7+6,$F17&gt;=O$7),1,""))</f>
        <v/>
      </c>
      <c r="P17" s="11">
        <f>IF(OR($D17="",$F17=""),"",IF(AND($D17&lt;=P$7+6,$F17&gt;=P$7),1,""))</f>
        <v/>
      </c>
      <c r="Q17" s="11">
        <f>IF(OR($D17="",$F17=""),"",IF(AND($D17&lt;=Q$7+6,$F17&gt;=Q$7),1,""))</f>
        <v/>
      </c>
      <c r="R17" s="11">
        <f>IF(OR($D17="",$F17=""),"",IF(AND($D17&lt;=R$7+6,$F17&gt;=R$7),1,""))</f>
        <v/>
      </c>
      <c r="S17" s="11">
        <f>IF(OR($D17="",$F17=""),"",IF(AND($D17&lt;=S$7+6,$F17&gt;=S$7),1,""))</f>
        <v/>
      </c>
      <c r="T17" s="11">
        <f>IF(OR($D17="",$F17=""),"",IF(AND($D17&lt;=T$7+6,$F17&gt;=T$7),1,""))</f>
        <v/>
      </c>
      <c r="U17" s="11">
        <f>IF(OR($D17="",$F17=""),"",IF(AND($D17&lt;=U$7+6,$F17&gt;=U$7),1,""))</f>
        <v/>
      </c>
      <c r="V17" s="11">
        <f>IF(OR($D17="",$F17=""),"",IF(AND($D17&lt;=V$7+6,$F17&gt;=V$7),1,""))</f>
        <v/>
      </c>
    </row>
    <row r="18">
      <c r="A18" s="8">
        <f>IF(B18="","",ROW()-7)</f>
        <v/>
      </c>
      <c r="B18" s="4" t="inlineStr">
        <is>
          <t>Carrelage</t>
        </is>
      </c>
      <c r="C18" s="4" t="inlineStr">
        <is>
          <t>Carrelage</t>
        </is>
      </c>
      <c r="D18" s="9" t="n">
        <v>46414</v>
      </c>
      <c r="E18" s="4" t="n">
        <v>6</v>
      </c>
      <c r="F18" s="10">
        <f>IF(OR(D18="",E18=""),"",WORKDAY(D18,E18-1))</f>
        <v/>
      </c>
      <c r="G18" s="11">
        <f>IF(OR($D18="",$F18=""),"",IF(AND($D18&lt;=G$7+6,$F18&gt;=G$7),1,""))</f>
        <v/>
      </c>
      <c r="H18" s="11">
        <f>IF(OR($D18="",$F18=""),"",IF(AND($D18&lt;=H$7+6,$F18&gt;=H$7),1,""))</f>
        <v/>
      </c>
      <c r="I18" s="11">
        <f>IF(OR($D18="",$F18=""),"",IF(AND($D18&lt;=I$7+6,$F18&gt;=I$7),1,""))</f>
        <v/>
      </c>
      <c r="J18" s="11">
        <f>IF(OR($D18="",$F18=""),"",IF(AND($D18&lt;=J$7+6,$F18&gt;=J$7),1,""))</f>
        <v/>
      </c>
      <c r="K18" s="11">
        <f>IF(OR($D18="",$F18=""),"",IF(AND($D18&lt;=K$7+6,$F18&gt;=K$7),1,""))</f>
        <v/>
      </c>
      <c r="L18" s="11">
        <f>IF(OR($D18="",$F18=""),"",IF(AND($D18&lt;=L$7+6,$F18&gt;=L$7),1,""))</f>
        <v/>
      </c>
      <c r="M18" s="11">
        <f>IF(OR($D18="",$F18=""),"",IF(AND($D18&lt;=M$7+6,$F18&gt;=M$7),1,""))</f>
        <v/>
      </c>
      <c r="N18" s="11">
        <f>IF(OR($D18="",$F18=""),"",IF(AND($D18&lt;=N$7+6,$F18&gt;=N$7),1,""))</f>
        <v/>
      </c>
      <c r="O18" s="11">
        <f>IF(OR($D18="",$F18=""),"",IF(AND($D18&lt;=O$7+6,$F18&gt;=O$7),1,""))</f>
        <v/>
      </c>
      <c r="P18" s="11">
        <f>IF(OR($D18="",$F18=""),"",IF(AND($D18&lt;=P$7+6,$F18&gt;=P$7),1,""))</f>
        <v/>
      </c>
      <c r="Q18" s="11">
        <f>IF(OR($D18="",$F18=""),"",IF(AND($D18&lt;=Q$7+6,$F18&gt;=Q$7),1,""))</f>
        <v/>
      </c>
      <c r="R18" s="11">
        <f>IF(OR($D18="",$F18=""),"",IF(AND($D18&lt;=R$7+6,$F18&gt;=R$7),1,""))</f>
        <v/>
      </c>
      <c r="S18" s="11">
        <f>IF(OR($D18="",$F18=""),"",IF(AND($D18&lt;=S$7+6,$F18&gt;=S$7),1,""))</f>
        <v/>
      </c>
      <c r="T18" s="11">
        <f>IF(OR($D18="",$F18=""),"",IF(AND($D18&lt;=T$7+6,$F18&gt;=T$7),1,""))</f>
        <v/>
      </c>
      <c r="U18" s="11">
        <f>IF(OR($D18="",$F18=""),"",IF(AND($D18&lt;=U$7+6,$F18&gt;=U$7),1,""))</f>
        <v/>
      </c>
      <c r="V18" s="11">
        <f>IF(OR($D18="",$F18=""),"",IF(AND($D18&lt;=V$7+6,$F18&gt;=V$7),1,""))</f>
        <v/>
      </c>
    </row>
    <row r="19">
      <c r="A19" s="8">
        <f>IF(B19="","",ROW()-7)</f>
        <v/>
      </c>
      <c r="B19" s="4" t="inlineStr">
        <is>
          <t>Peinture</t>
        </is>
      </c>
      <c r="C19" s="4" t="inlineStr">
        <is>
          <t>Peinture</t>
        </is>
      </c>
      <c r="D19" s="9" t="n">
        <v>46422</v>
      </c>
      <c r="E19" s="4" t="n">
        <v>8</v>
      </c>
      <c r="F19" s="10">
        <f>IF(OR(D19="",E19=""),"",WORKDAY(D19,E19-1))</f>
        <v/>
      </c>
      <c r="G19" s="11">
        <f>IF(OR($D19="",$F19=""),"",IF(AND($D19&lt;=G$7+6,$F19&gt;=G$7),1,""))</f>
        <v/>
      </c>
      <c r="H19" s="11">
        <f>IF(OR($D19="",$F19=""),"",IF(AND($D19&lt;=H$7+6,$F19&gt;=H$7),1,""))</f>
        <v/>
      </c>
      <c r="I19" s="11">
        <f>IF(OR($D19="",$F19=""),"",IF(AND($D19&lt;=I$7+6,$F19&gt;=I$7),1,""))</f>
        <v/>
      </c>
      <c r="J19" s="11">
        <f>IF(OR($D19="",$F19=""),"",IF(AND($D19&lt;=J$7+6,$F19&gt;=J$7),1,""))</f>
        <v/>
      </c>
      <c r="K19" s="11">
        <f>IF(OR($D19="",$F19=""),"",IF(AND($D19&lt;=K$7+6,$F19&gt;=K$7),1,""))</f>
        <v/>
      </c>
      <c r="L19" s="11">
        <f>IF(OR($D19="",$F19=""),"",IF(AND($D19&lt;=L$7+6,$F19&gt;=L$7),1,""))</f>
        <v/>
      </c>
      <c r="M19" s="11">
        <f>IF(OR($D19="",$F19=""),"",IF(AND($D19&lt;=M$7+6,$F19&gt;=M$7),1,""))</f>
        <v/>
      </c>
      <c r="N19" s="11">
        <f>IF(OR($D19="",$F19=""),"",IF(AND($D19&lt;=N$7+6,$F19&gt;=N$7),1,""))</f>
        <v/>
      </c>
      <c r="O19" s="11">
        <f>IF(OR($D19="",$F19=""),"",IF(AND($D19&lt;=O$7+6,$F19&gt;=O$7),1,""))</f>
        <v/>
      </c>
      <c r="P19" s="11">
        <f>IF(OR($D19="",$F19=""),"",IF(AND($D19&lt;=P$7+6,$F19&gt;=P$7),1,""))</f>
        <v/>
      </c>
      <c r="Q19" s="11">
        <f>IF(OR($D19="",$F19=""),"",IF(AND($D19&lt;=Q$7+6,$F19&gt;=Q$7),1,""))</f>
        <v/>
      </c>
      <c r="R19" s="11">
        <f>IF(OR($D19="",$F19=""),"",IF(AND($D19&lt;=R$7+6,$F19&gt;=R$7),1,""))</f>
        <v/>
      </c>
      <c r="S19" s="11">
        <f>IF(OR($D19="",$F19=""),"",IF(AND($D19&lt;=S$7+6,$F19&gt;=S$7),1,""))</f>
        <v/>
      </c>
      <c r="T19" s="11">
        <f>IF(OR($D19="",$F19=""),"",IF(AND($D19&lt;=T$7+6,$F19&gt;=T$7),1,""))</f>
        <v/>
      </c>
      <c r="U19" s="11">
        <f>IF(OR($D19="",$F19=""),"",IF(AND($D19&lt;=U$7+6,$F19&gt;=U$7),1,""))</f>
        <v/>
      </c>
      <c r="V19" s="11">
        <f>IF(OR($D19="",$F19=""),"",IF(AND($D19&lt;=V$7+6,$F19&gt;=V$7),1,""))</f>
        <v/>
      </c>
    </row>
    <row r="20">
      <c r="A20" s="8">
        <f>IF(B20="","",ROW()-7)</f>
        <v/>
      </c>
      <c r="B20" s="4" t="inlineStr">
        <is>
          <t>Réception</t>
        </is>
      </c>
      <c r="C20" s="4" t="inlineStr">
        <is>
          <t>Toutes</t>
        </is>
      </c>
      <c r="D20" s="9" t="n">
        <v>46434</v>
      </c>
      <c r="E20" s="4" t="n">
        <v>1</v>
      </c>
      <c r="F20" s="10">
        <f>IF(OR(D20="",E20=""),"",WORKDAY(D20,E20-1))</f>
        <v/>
      </c>
      <c r="G20" s="11">
        <f>IF(OR($D20="",$F20=""),"",IF(AND($D20&lt;=G$7+6,$F20&gt;=G$7),1,""))</f>
        <v/>
      </c>
      <c r="H20" s="11">
        <f>IF(OR($D20="",$F20=""),"",IF(AND($D20&lt;=H$7+6,$F20&gt;=H$7),1,""))</f>
        <v/>
      </c>
      <c r="I20" s="11">
        <f>IF(OR($D20="",$F20=""),"",IF(AND($D20&lt;=I$7+6,$F20&gt;=I$7),1,""))</f>
        <v/>
      </c>
      <c r="J20" s="11">
        <f>IF(OR($D20="",$F20=""),"",IF(AND($D20&lt;=J$7+6,$F20&gt;=J$7),1,""))</f>
        <v/>
      </c>
      <c r="K20" s="11">
        <f>IF(OR($D20="",$F20=""),"",IF(AND($D20&lt;=K$7+6,$F20&gt;=K$7),1,""))</f>
        <v/>
      </c>
      <c r="L20" s="11">
        <f>IF(OR($D20="",$F20=""),"",IF(AND($D20&lt;=L$7+6,$F20&gt;=L$7),1,""))</f>
        <v/>
      </c>
      <c r="M20" s="11">
        <f>IF(OR($D20="",$F20=""),"",IF(AND($D20&lt;=M$7+6,$F20&gt;=M$7),1,""))</f>
        <v/>
      </c>
      <c r="N20" s="11">
        <f>IF(OR($D20="",$F20=""),"",IF(AND($D20&lt;=N$7+6,$F20&gt;=N$7),1,""))</f>
        <v/>
      </c>
      <c r="O20" s="11">
        <f>IF(OR($D20="",$F20=""),"",IF(AND($D20&lt;=O$7+6,$F20&gt;=O$7),1,""))</f>
        <v/>
      </c>
      <c r="P20" s="11">
        <f>IF(OR($D20="",$F20=""),"",IF(AND($D20&lt;=P$7+6,$F20&gt;=P$7),1,""))</f>
        <v/>
      </c>
      <c r="Q20" s="11">
        <f>IF(OR($D20="",$F20=""),"",IF(AND($D20&lt;=Q$7+6,$F20&gt;=Q$7),1,""))</f>
        <v/>
      </c>
      <c r="R20" s="11">
        <f>IF(OR($D20="",$F20=""),"",IF(AND($D20&lt;=R$7+6,$F20&gt;=R$7),1,""))</f>
        <v/>
      </c>
      <c r="S20" s="11">
        <f>IF(OR($D20="",$F20=""),"",IF(AND($D20&lt;=S$7+6,$F20&gt;=S$7),1,""))</f>
        <v/>
      </c>
      <c r="T20" s="11">
        <f>IF(OR($D20="",$F20=""),"",IF(AND($D20&lt;=T$7+6,$F20&gt;=T$7),1,""))</f>
        <v/>
      </c>
      <c r="U20" s="11">
        <f>IF(OR($D20="",$F20=""),"",IF(AND($D20&lt;=U$7+6,$F20&gt;=U$7),1,""))</f>
        <v/>
      </c>
      <c r="V20" s="11">
        <f>IF(OR($D20="",$F20=""),"",IF(AND($D20&lt;=V$7+6,$F20&gt;=V$7),1,""))</f>
        <v/>
      </c>
    </row>
    <row r="21">
      <c r="A21" s="8">
        <f>IF(B21="","",ROW()-7)</f>
        <v/>
      </c>
      <c r="B21" s="4" t="n"/>
      <c r="C21" s="4" t="n"/>
      <c r="D21" s="9" t="n"/>
      <c r="E21" s="4" t="n"/>
      <c r="F21" s="10">
        <f>IF(OR(D21="",E21=""),"",WORKDAY(D21,E21-1))</f>
        <v/>
      </c>
      <c r="G21" s="11">
        <f>IF(OR($D21="",$F21=""),"",IF(AND($D21&lt;=G$7+6,$F21&gt;=G$7),1,""))</f>
        <v/>
      </c>
      <c r="H21" s="11">
        <f>IF(OR($D21="",$F21=""),"",IF(AND($D21&lt;=H$7+6,$F21&gt;=H$7),1,""))</f>
        <v/>
      </c>
      <c r="I21" s="11">
        <f>IF(OR($D21="",$F21=""),"",IF(AND($D21&lt;=I$7+6,$F21&gt;=I$7),1,""))</f>
        <v/>
      </c>
      <c r="J21" s="11">
        <f>IF(OR($D21="",$F21=""),"",IF(AND($D21&lt;=J$7+6,$F21&gt;=J$7),1,""))</f>
        <v/>
      </c>
      <c r="K21" s="11">
        <f>IF(OR($D21="",$F21=""),"",IF(AND($D21&lt;=K$7+6,$F21&gt;=K$7),1,""))</f>
        <v/>
      </c>
      <c r="L21" s="11">
        <f>IF(OR($D21="",$F21=""),"",IF(AND($D21&lt;=L$7+6,$F21&gt;=L$7),1,""))</f>
        <v/>
      </c>
      <c r="M21" s="11">
        <f>IF(OR($D21="",$F21=""),"",IF(AND($D21&lt;=M$7+6,$F21&gt;=M$7),1,""))</f>
        <v/>
      </c>
      <c r="N21" s="11">
        <f>IF(OR($D21="",$F21=""),"",IF(AND($D21&lt;=N$7+6,$F21&gt;=N$7),1,""))</f>
        <v/>
      </c>
      <c r="O21" s="11">
        <f>IF(OR($D21="",$F21=""),"",IF(AND($D21&lt;=O$7+6,$F21&gt;=O$7),1,""))</f>
        <v/>
      </c>
      <c r="P21" s="11">
        <f>IF(OR($D21="",$F21=""),"",IF(AND($D21&lt;=P$7+6,$F21&gt;=P$7),1,""))</f>
        <v/>
      </c>
      <c r="Q21" s="11">
        <f>IF(OR($D21="",$F21=""),"",IF(AND($D21&lt;=Q$7+6,$F21&gt;=Q$7),1,""))</f>
        <v/>
      </c>
      <c r="R21" s="11">
        <f>IF(OR($D21="",$F21=""),"",IF(AND($D21&lt;=R$7+6,$F21&gt;=R$7),1,""))</f>
        <v/>
      </c>
      <c r="S21" s="11">
        <f>IF(OR($D21="",$F21=""),"",IF(AND($D21&lt;=S$7+6,$F21&gt;=S$7),1,""))</f>
        <v/>
      </c>
      <c r="T21" s="11">
        <f>IF(OR($D21="",$F21=""),"",IF(AND($D21&lt;=T$7+6,$F21&gt;=T$7),1,""))</f>
        <v/>
      </c>
      <c r="U21" s="11">
        <f>IF(OR($D21="",$F21=""),"",IF(AND($D21&lt;=U$7+6,$F21&gt;=U$7),1,""))</f>
        <v/>
      </c>
      <c r="V21" s="11">
        <f>IF(OR($D21="",$F21=""),"",IF(AND($D21&lt;=V$7+6,$F21&gt;=V$7),1,""))</f>
        <v/>
      </c>
    </row>
    <row r="22">
      <c r="A22" s="8">
        <f>IF(B22="","",ROW()-7)</f>
        <v/>
      </c>
      <c r="B22" s="4" t="n"/>
      <c r="C22" s="4" t="n"/>
      <c r="D22" s="9" t="n"/>
      <c r="E22" s="4" t="n"/>
      <c r="F22" s="10">
        <f>IF(OR(D22="",E22=""),"",WORKDAY(D22,E22-1))</f>
        <v/>
      </c>
      <c r="G22" s="11">
        <f>IF(OR($D22="",$F22=""),"",IF(AND($D22&lt;=G$7+6,$F22&gt;=G$7),1,""))</f>
        <v/>
      </c>
      <c r="H22" s="11">
        <f>IF(OR($D22="",$F22=""),"",IF(AND($D22&lt;=H$7+6,$F22&gt;=H$7),1,""))</f>
        <v/>
      </c>
      <c r="I22" s="11">
        <f>IF(OR($D22="",$F22=""),"",IF(AND($D22&lt;=I$7+6,$F22&gt;=I$7),1,""))</f>
        <v/>
      </c>
      <c r="J22" s="11">
        <f>IF(OR($D22="",$F22=""),"",IF(AND($D22&lt;=J$7+6,$F22&gt;=J$7),1,""))</f>
        <v/>
      </c>
      <c r="K22" s="11">
        <f>IF(OR($D22="",$F22=""),"",IF(AND($D22&lt;=K$7+6,$F22&gt;=K$7),1,""))</f>
        <v/>
      </c>
      <c r="L22" s="11">
        <f>IF(OR($D22="",$F22=""),"",IF(AND($D22&lt;=L$7+6,$F22&gt;=L$7),1,""))</f>
        <v/>
      </c>
      <c r="M22" s="11">
        <f>IF(OR($D22="",$F22=""),"",IF(AND($D22&lt;=M$7+6,$F22&gt;=M$7),1,""))</f>
        <v/>
      </c>
      <c r="N22" s="11">
        <f>IF(OR($D22="",$F22=""),"",IF(AND($D22&lt;=N$7+6,$F22&gt;=N$7),1,""))</f>
        <v/>
      </c>
      <c r="O22" s="11">
        <f>IF(OR($D22="",$F22=""),"",IF(AND($D22&lt;=O$7+6,$F22&gt;=O$7),1,""))</f>
        <v/>
      </c>
      <c r="P22" s="11">
        <f>IF(OR($D22="",$F22=""),"",IF(AND($D22&lt;=P$7+6,$F22&gt;=P$7),1,""))</f>
        <v/>
      </c>
      <c r="Q22" s="11">
        <f>IF(OR($D22="",$F22=""),"",IF(AND($D22&lt;=Q$7+6,$F22&gt;=Q$7),1,""))</f>
        <v/>
      </c>
      <c r="R22" s="11">
        <f>IF(OR($D22="",$F22=""),"",IF(AND($D22&lt;=R$7+6,$F22&gt;=R$7),1,""))</f>
        <v/>
      </c>
      <c r="S22" s="11">
        <f>IF(OR($D22="",$F22=""),"",IF(AND($D22&lt;=S$7+6,$F22&gt;=S$7),1,""))</f>
        <v/>
      </c>
      <c r="T22" s="11">
        <f>IF(OR($D22="",$F22=""),"",IF(AND($D22&lt;=T$7+6,$F22&gt;=T$7),1,""))</f>
        <v/>
      </c>
      <c r="U22" s="11">
        <f>IF(OR($D22="",$F22=""),"",IF(AND($D22&lt;=U$7+6,$F22&gt;=U$7),1,""))</f>
        <v/>
      </c>
      <c r="V22" s="11">
        <f>IF(OR($D22="",$F22=""),"",IF(AND($D22&lt;=V$7+6,$F22&gt;=V$7),1,""))</f>
        <v/>
      </c>
    </row>
    <row r="23">
      <c r="A23" s="8">
        <f>IF(B23="","",ROW()-7)</f>
        <v/>
      </c>
      <c r="B23" s="4" t="n"/>
      <c r="C23" s="4" t="n"/>
      <c r="D23" s="9" t="n"/>
      <c r="E23" s="4" t="n"/>
      <c r="F23" s="10">
        <f>IF(OR(D23="",E23=""),"",WORKDAY(D23,E23-1))</f>
        <v/>
      </c>
      <c r="G23" s="11">
        <f>IF(OR($D23="",$F23=""),"",IF(AND($D23&lt;=G$7+6,$F23&gt;=G$7),1,""))</f>
        <v/>
      </c>
      <c r="H23" s="11">
        <f>IF(OR($D23="",$F23=""),"",IF(AND($D23&lt;=H$7+6,$F23&gt;=H$7),1,""))</f>
        <v/>
      </c>
      <c r="I23" s="11">
        <f>IF(OR($D23="",$F23=""),"",IF(AND($D23&lt;=I$7+6,$F23&gt;=I$7),1,""))</f>
        <v/>
      </c>
      <c r="J23" s="11">
        <f>IF(OR($D23="",$F23=""),"",IF(AND($D23&lt;=J$7+6,$F23&gt;=J$7),1,""))</f>
        <v/>
      </c>
      <c r="K23" s="11">
        <f>IF(OR($D23="",$F23=""),"",IF(AND($D23&lt;=K$7+6,$F23&gt;=K$7),1,""))</f>
        <v/>
      </c>
      <c r="L23" s="11">
        <f>IF(OR($D23="",$F23=""),"",IF(AND($D23&lt;=L$7+6,$F23&gt;=L$7),1,""))</f>
        <v/>
      </c>
      <c r="M23" s="11">
        <f>IF(OR($D23="",$F23=""),"",IF(AND($D23&lt;=M$7+6,$F23&gt;=M$7),1,""))</f>
        <v/>
      </c>
      <c r="N23" s="11">
        <f>IF(OR($D23="",$F23=""),"",IF(AND($D23&lt;=N$7+6,$F23&gt;=N$7),1,""))</f>
        <v/>
      </c>
      <c r="O23" s="11">
        <f>IF(OR($D23="",$F23=""),"",IF(AND($D23&lt;=O$7+6,$F23&gt;=O$7),1,""))</f>
        <v/>
      </c>
      <c r="P23" s="11">
        <f>IF(OR($D23="",$F23=""),"",IF(AND($D23&lt;=P$7+6,$F23&gt;=P$7),1,""))</f>
        <v/>
      </c>
      <c r="Q23" s="11">
        <f>IF(OR($D23="",$F23=""),"",IF(AND($D23&lt;=Q$7+6,$F23&gt;=Q$7),1,""))</f>
        <v/>
      </c>
      <c r="R23" s="11">
        <f>IF(OR($D23="",$F23=""),"",IF(AND($D23&lt;=R$7+6,$F23&gt;=R$7),1,""))</f>
        <v/>
      </c>
      <c r="S23" s="11">
        <f>IF(OR($D23="",$F23=""),"",IF(AND($D23&lt;=S$7+6,$F23&gt;=S$7),1,""))</f>
        <v/>
      </c>
      <c r="T23" s="11">
        <f>IF(OR($D23="",$F23=""),"",IF(AND($D23&lt;=T$7+6,$F23&gt;=T$7),1,""))</f>
        <v/>
      </c>
      <c r="U23" s="11">
        <f>IF(OR($D23="",$F23=""),"",IF(AND($D23&lt;=U$7+6,$F23&gt;=U$7),1,""))</f>
        <v/>
      </c>
      <c r="V23" s="11">
        <f>IF(OR($D23="",$F23=""),"",IF(AND($D23&lt;=V$7+6,$F23&gt;=V$7),1,""))</f>
        <v/>
      </c>
    </row>
    <row r="24">
      <c r="A24" s="8">
        <f>IF(B24="","",ROW()-7)</f>
        <v/>
      </c>
      <c r="B24" s="4" t="n"/>
      <c r="C24" s="4" t="n"/>
      <c r="D24" s="9" t="n"/>
      <c r="E24" s="4" t="n"/>
      <c r="F24" s="10">
        <f>IF(OR(D24="",E24=""),"",WORKDAY(D24,E24-1))</f>
        <v/>
      </c>
      <c r="G24" s="11">
        <f>IF(OR($D24="",$F24=""),"",IF(AND($D24&lt;=G$7+6,$F24&gt;=G$7),1,""))</f>
        <v/>
      </c>
      <c r="H24" s="11">
        <f>IF(OR($D24="",$F24=""),"",IF(AND($D24&lt;=H$7+6,$F24&gt;=H$7),1,""))</f>
        <v/>
      </c>
      <c r="I24" s="11">
        <f>IF(OR($D24="",$F24=""),"",IF(AND($D24&lt;=I$7+6,$F24&gt;=I$7),1,""))</f>
        <v/>
      </c>
      <c r="J24" s="11">
        <f>IF(OR($D24="",$F24=""),"",IF(AND($D24&lt;=J$7+6,$F24&gt;=J$7),1,""))</f>
        <v/>
      </c>
      <c r="K24" s="11">
        <f>IF(OR($D24="",$F24=""),"",IF(AND($D24&lt;=K$7+6,$F24&gt;=K$7),1,""))</f>
        <v/>
      </c>
      <c r="L24" s="11">
        <f>IF(OR($D24="",$F24=""),"",IF(AND($D24&lt;=L$7+6,$F24&gt;=L$7),1,""))</f>
        <v/>
      </c>
      <c r="M24" s="11">
        <f>IF(OR($D24="",$F24=""),"",IF(AND($D24&lt;=M$7+6,$F24&gt;=M$7),1,""))</f>
        <v/>
      </c>
      <c r="N24" s="11">
        <f>IF(OR($D24="",$F24=""),"",IF(AND($D24&lt;=N$7+6,$F24&gt;=N$7),1,""))</f>
        <v/>
      </c>
      <c r="O24" s="11">
        <f>IF(OR($D24="",$F24=""),"",IF(AND($D24&lt;=O$7+6,$F24&gt;=O$7),1,""))</f>
        <v/>
      </c>
      <c r="P24" s="11">
        <f>IF(OR($D24="",$F24=""),"",IF(AND($D24&lt;=P$7+6,$F24&gt;=P$7),1,""))</f>
        <v/>
      </c>
      <c r="Q24" s="11">
        <f>IF(OR($D24="",$F24=""),"",IF(AND($D24&lt;=Q$7+6,$F24&gt;=Q$7),1,""))</f>
        <v/>
      </c>
      <c r="R24" s="11">
        <f>IF(OR($D24="",$F24=""),"",IF(AND($D24&lt;=R$7+6,$F24&gt;=R$7),1,""))</f>
        <v/>
      </c>
      <c r="S24" s="11">
        <f>IF(OR($D24="",$F24=""),"",IF(AND($D24&lt;=S$7+6,$F24&gt;=S$7),1,""))</f>
        <v/>
      </c>
      <c r="T24" s="11">
        <f>IF(OR($D24="",$F24=""),"",IF(AND($D24&lt;=T$7+6,$F24&gt;=T$7),1,""))</f>
        <v/>
      </c>
      <c r="U24" s="11">
        <f>IF(OR($D24="",$F24=""),"",IF(AND($D24&lt;=U$7+6,$F24&gt;=U$7),1,""))</f>
        <v/>
      </c>
      <c r="V24" s="11">
        <f>IF(OR($D24="",$F24=""),"",IF(AND($D24&lt;=V$7+6,$F24&gt;=V$7),1,""))</f>
        <v/>
      </c>
    </row>
    <row r="25">
      <c r="A25" s="8">
        <f>IF(B25="","",ROW()-7)</f>
        <v/>
      </c>
      <c r="B25" s="4" t="n"/>
      <c r="C25" s="4" t="n"/>
      <c r="D25" s="9" t="n"/>
      <c r="E25" s="4" t="n"/>
      <c r="F25" s="10">
        <f>IF(OR(D25="",E25=""),"",WORKDAY(D25,E25-1))</f>
        <v/>
      </c>
      <c r="G25" s="11">
        <f>IF(OR($D25="",$F25=""),"",IF(AND($D25&lt;=G$7+6,$F25&gt;=G$7),1,""))</f>
        <v/>
      </c>
      <c r="H25" s="11">
        <f>IF(OR($D25="",$F25=""),"",IF(AND($D25&lt;=H$7+6,$F25&gt;=H$7),1,""))</f>
        <v/>
      </c>
      <c r="I25" s="11">
        <f>IF(OR($D25="",$F25=""),"",IF(AND($D25&lt;=I$7+6,$F25&gt;=I$7),1,""))</f>
        <v/>
      </c>
      <c r="J25" s="11">
        <f>IF(OR($D25="",$F25=""),"",IF(AND($D25&lt;=J$7+6,$F25&gt;=J$7),1,""))</f>
        <v/>
      </c>
      <c r="K25" s="11">
        <f>IF(OR($D25="",$F25=""),"",IF(AND($D25&lt;=K$7+6,$F25&gt;=K$7),1,""))</f>
        <v/>
      </c>
      <c r="L25" s="11">
        <f>IF(OR($D25="",$F25=""),"",IF(AND($D25&lt;=L$7+6,$F25&gt;=L$7),1,""))</f>
        <v/>
      </c>
      <c r="M25" s="11">
        <f>IF(OR($D25="",$F25=""),"",IF(AND($D25&lt;=M$7+6,$F25&gt;=M$7),1,""))</f>
        <v/>
      </c>
      <c r="N25" s="11">
        <f>IF(OR($D25="",$F25=""),"",IF(AND($D25&lt;=N$7+6,$F25&gt;=N$7),1,""))</f>
        <v/>
      </c>
      <c r="O25" s="11">
        <f>IF(OR($D25="",$F25=""),"",IF(AND($D25&lt;=O$7+6,$F25&gt;=O$7),1,""))</f>
        <v/>
      </c>
      <c r="P25" s="11">
        <f>IF(OR($D25="",$F25=""),"",IF(AND($D25&lt;=P$7+6,$F25&gt;=P$7),1,""))</f>
        <v/>
      </c>
      <c r="Q25" s="11">
        <f>IF(OR($D25="",$F25=""),"",IF(AND($D25&lt;=Q$7+6,$F25&gt;=Q$7),1,""))</f>
        <v/>
      </c>
      <c r="R25" s="11">
        <f>IF(OR($D25="",$F25=""),"",IF(AND($D25&lt;=R$7+6,$F25&gt;=R$7),1,""))</f>
        <v/>
      </c>
      <c r="S25" s="11">
        <f>IF(OR($D25="",$F25=""),"",IF(AND($D25&lt;=S$7+6,$F25&gt;=S$7),1,""))</f>
        <v/>
      </c>
      <c r="T25" s="11">
        <f>IF(OR($D25="",$F25=""),"",IF(AND($D25&lt;=T$7+6,$F25&gt;=T$7),1,""))</f>
        <v/>
      </c>
      <c r="U25" s="11">
        <f>IF(OR($D25="",$F25=""),"",IF(AND($D25&lt;=U$7+6,$F25&gt;=U$7),1,""))</f>
        <v/>
      </c>
      <c r="V25" s="11">
        <f>IF(OR($D25="",$F25=""),"",IF(AND($D25&lt;=V$7+6,$F25&gt;=V$7),1,""))</f>
        <v/>
      </c>
    </row>
    <row r="26">
      <c r="A26" s="8">
        <f>IF(B26="","",ROW()-7)</f>
        <v/>
      </c>
      <c r="B26" s="4" t="n"/>
      <c r="C26" s="4" t="n"/>
      <c r="D26" s="9" t="n"/>
      <c r="E26" s="4" t="n"/>
      <c r="F26" s="10">
        <f>IF(OR(D26="",E26=""),"",WORKDAY(D26,E26-1))</f>
        <v/>
      </c>
      <c r="G26" s="11">
        <f>IF(OR($D26="",$F26=""),"",IF(AND($D26&lt;=G$7+6,$F26&gt;=G$7),1,""))</f>
        <v/>
      </c>
      <c r="H26" s="11">
        <f>IF(OR($D26="",$F26=""),"",IF(AND($D26&lt;=H$7+6,$F26&gt;=H$7),1,""))</f>
        <v/>
      </c>
      <c r="I26" s="11">
        <f>IF(OR($D26="",$F26=""),"",IF(AND($D26&lt;=I$7+6,$F26&gt;=I$7),1,""))</f>
        <v/>
      </c>
      <c r="J26" s="11">
        <f>IF(OR($D26="",$F26=""),"",IF(AND($D26&lt;=J$7+6,$F26&gt;=J$7),1,""))</f>
        <v/>
      </c>
      <c r="K26" s="11">
        <f>IF(OR($D26="",$F26=""),"",IF(AND($D26&lt;=K$7+6,$F26&gt;=K$7),1,""))</f>
        <v/>
      </c>
      <c r="L26" s="11">
        <f>IF(OR($D26="",$F26=""),"",IF(AND($D26&lt;=L$7+6,$F26&gt;=L$7),1,""))</f>
        <v/>
      </c>
      <c r="M26" s="11">
        <f>IF(OR($D26="",$F26=""),"",IF(AND($D26&lt;=M$7+6,$F26&gt;=M$7),1,""))</f>
        <v/>
      </c>
      <c r="N26" s="11">
        <f>IF(OR($D26="",$F26=""),"",IF(AND($D26&lt;=N$7+6,$F26&gt;=N$7),1,""))</f>
        <v/>
      </c>
      <c r="O26" s="11">
        <f>IF(OR($D26="",$F26=""),"",IF(AND($D26&lt;=O$7+6,$F26&gt;=O$7),1,""))</f>
        <v/>
      </c>
      <c r="P26" s="11">
        <f>IF(OR($D26="",$F26=""),"",IF(AND($D26&lt;=P$7+6,$F26&gt;=P$7),1,""))</f>
        <v/>
      </c>
      <c r="Q26" s="11">
        <f>IF(OR($D26="",$F26=""),"",IF(AND($D26&lt;=Q$7+6,$F26&gt;=Q$7),1,""))</f>
        <v/>
      </c>
      <c r="R26" s="11">
        <f>IF(OR($D26="",$F26=""),"",IF(AND($D26&lt;=R$7+6,$F26&gt;=R$7),1,""))</f>
        <v/>
      </c>
      <c r="S26" s="11">
        <f>IF(OR($D26="",$F26=""),"",IF(AND($D26&lt;=S$7+6,$F26&gt;=S$7),1,""))</f>
        <v/>
      </c>
      <c r="T26" s="11">
        <f>IF(OR($D26="",$F26=""),"",IF(AND($D26&lt;=T$7+6,$F26&gt;=T$7),1,""))</f>
        <v/>
      </c>
      <c r="U26" s="11">
        <f>IF(OR($D26="",$F26=""),"",IF(AND($D26&lt;=U$7+6,$F26&gt;=U$7),1,""))</f>
        <v/>
      </c>
      <c r="V26" s="11">
        <f>IF(OR($D26="",$F26=""),"",IF(AND($D26&lt;=V$7+6,$F26&gt;=V$7),1,""))</f>
        <v/>
      </c>
    </row>
    <row r="27">
      <c r="A27" s="8">
        <f>IF(B27="","",ROW()-7)</f>
        <v/>
      </c>
      <c r="B27" s="4" t="n"/>
      <c r="C27" s="4" t="n"/>
      <c r="D27" s="9" t="n"/>
      <c r="E27" s="4" t="n"/>
      <c r="F27" s="10">
        <f>IF(OR(D27="",E27=""),"",WORKDAY(D27,E27-1))</f>
        <v/>
      </c>
      <c r="G27" s="11">
        <f>IF(OR($D27="",$F27=""),"",IF(AND($D27&lt;=G$7+6,$F27&gt;=G$7),1,""))</f>
        <v/>
      </c>
      <c r="H27" s="11">
        <f>IF(OR($D27="",$F27=""),"",IF(AND($D27&lt;=H$7+6,$F27&gt;=H$7),1,""))</f>
        <v/>
      </c>
      <c r="I27" s="11">
        <f>IF(OR($D27="",$F27=""),"",IF(AND($D27&lt;=I$7+6,$F27&gt;=I$7),1,""))</f>
        <v/>
      </c>
      <c r="J27" s="11">
        <f>IF(OR($D27="",$F27=""),"",IF(AND($D27&lt;=J$7+6,$F27&gt;=J$7),1,""))</f>
        <v/>
      </c>
      <c r="K27" s="11">
        <f>IF(OR($D27="",$F27=""),"",IF(AND($D27&lt;=K$7+6,$F27&gt;=K$7),1,""))</f>
        <v/>
      </c>
      <c r="L27" s="11">
        <f>IF(OR($D27="",$F27=""),"",IF(AND($D27&lt;=L$7+6,$F27&gt;=L$7),1,""))</f>
        <v/>
      </c>
      <c r="M27" s="11">
        <f>IF(OR($D27="",$F27=""),"",IF(AND($D27&lt;=M$7+6,$F27&gt;=M$7),1,""))</f>
        <v/>
      </c>
      <c r="N27" s="11">
        <f>IF(OR($D27="",$F27=""),"",IF(AND($D27&lt;=N$7+6,$F27&gt;=N$7),1,""))</f>
        <v/>
      </c>
      <c r="O27" s="11">
        <f>IF(OR($D27="",$F27=""),"",IF(AND($D27&lt;=O$7+6,$F27&gt;=O$7),1,""))</f>
        <v/>
      </c>
      <c r="P27" s="11">
        <f>IF(OR($D27="",$F27=""),"",IF(AND($D27&lt;=P$7+6,$F27&gt;=P$7),1,""))</f>
        <v/>
      </c>
      <c r="Q27" s="11">
        <f>IF(OR($D27="",$F27=""),"",IF(AND($D27&lt;=Q$7+6,$F27&gt;=Q$7),1,""))</f>
        <v/>
      </c>
      <c r="R27" s="11">
        <f>IF(OR($D27="",$F27=""),"",IF(AND($D27&lt;=R$7+6,$F27&gt;=R$7),1,""))</f>
        <v/>
      </c>
      <c r="S27" s="11">
        <f>IF(OR($D27="",$F27=""),"",IF(AND($D27&lt;=S$7+6,$F27&gt;=S$7),1,""))</f>
        <v/>
      </c>
      <c r="T27" s="11">
        <f>IF(OR($D27="",$F27=""),"",IF(AND($D27&lt;=T$7+6,$F27&gt;=T$7),1,""))</f>
        <v/>
      </c>
      <c r="U27" s="11">
        <f>IF(OR($D27="",$F27=""),"",IF(AND($D27&lt;=U$7+6,$F27&gt;=U$7),1,""))</f>
        <v/>
      </c>
      <c r="V27" s="11">
        <f>IF(OR($D27="",$F27=""),"",IF(AND($D27&lt;=V$7+6,$F27&gt;=V$7),1,""))</f>
        <v/>
      </c>
    </row>
    <row r="28">
      <c r="A28" s="8">
        <f>IF(B28="","",ROW()-7)</f>
        <v/>
      </c>
      <c r="B28" s="4" t="n"/>
      <c r="C28" s="4" t="n"/>
      <c r="D28" s="9" t="n"/>
      <c r="E28" s="4" t="n"/>
      <c r="F28" s="10">
        <f>IF(OR(D28="",E28=""),"",WORKDAY(D28,E28-1))</f>
        <v/>
      </c>
      <c r="G28" s="11">
        <f>IF(OR($D28="",$F28=""),"",IF(AND($D28&lt;=G$7+6,$F28&gt;=G$7),1,""))</f>
        <v/>
      </c>
      <c r="H28" s="11">
        <f>IF(OR($D28="",$F28=""),"",IF(AND($D28&lt;=H$7+6,$F28&gt;=H$7),1,""))</f>
        <v/>
      </c>
      <c r="I28" s="11">
        <f>IF(OR($D28="",$F28=""),"",IF(AND($D28&lt;=I$7+6,$F28&gt;=I$7),1,""))</f>
        <v/>
      </c>
      <c r="J28" s="11">
        <f>IF(OR($D28="",$F28=""),"",IF(AND($D28&lt;=J$7+6,$F28&gt;=J$7),1,""))</f>
        <v/>
      </c>
      <c r="K28" s="11">
        <f>IF(OR($D28="",$F28=""),"",IF(AND($D28&lt;=K$7+6,$F28&gt;=K$7),1,""))</f>
        <v/>
      </c>
      <c r="L28" s="11">
        <f>IF(OR($D28="",$F28=""),"",IF(AND($D28&lt;=L$7+6,$F28&gt;=L$7),1,""))</f>
        <v/>
      </c>
      <c r="M28" s="11">
        <f>IF(OR($D28="",$F28=""),"",IF(AND($D28&lt;=M$7+6,$F28&gt;=M$7),1,""))</f>
        <v/>
      </c>
      <c r="N28" s="11">
        <f>IF(OR($D28="",$F28=""),"",IF(AND($D28&lt;=N$7+6,$F28&gt;=N$7),1,""))</f>
        <v/>
      </c>
      <c r="O28" s="11">
        <f>IF(OR($D28="",$F28=""),"",IF(AND($D28&lt;=O$7+6,$F28&gt;=O$7),1,""))</f>
        <v/>
      </c>
      <c r="P28" s="11">
        <f>IF(OR($D28="",$F28=""),"",IF(AND($D28&lt;=P$7+6,$F28&gt;=P$7),1,""))</f>
        <v/>
      </c>
      <c r="Q28" s="11">
        <f>IF(OR($D28="",$F28=""),"",IF(AND($D28&lt;=Q$7+6,$F28&gt;=Q$7),1,""))</f>
        <v/>
      </c>
      <c r="R28" s="11">
        <f>IF(OR($D28="",$F28=""),"",IF(AND($D28&lt;=R$7+6,$F28&gt;=R$7),1,""))</f>
        <v/>
      </c>
      <c r="S28" s="11">
        <f>IF(OR($D28="",$F28=""),"",IF(AND($D28&lt;=S$7+6,$F28&gt;=S$7),1,""))</f>
        <v/>
      </c>
      <c r="T28" s="11">
        <f>IF(OR($D28="",$F28=""),"",IF(AND($D28&lt;=T$7+6,$F28&gt;=T$7),1,""))</f>
        <v/>
      </c>
      <c r="U28" s="11">
        <f>IF(OR($D28="",$F28=""),"",IF(AND($D28&lt;=U$7+6,$F28&gt;=U$7),1,""))</f>
        <v/>
      </c>
      <c r="V28" s="11">
        <f>IF(OR($D28="",$F28=""),"",IF(AND($D28&lt;=V$7+6,$F28&gt;=V$7),1,""))</f>
        <v/>
      </c>
    </row>
    <row r="29">
      <c r="A29" s="8">
        <f>IF(B29="","",ROW()-7)</f>
        <v/>
      </c>
      <c r="B29" s="4" t="n"/>
      <c r="C29" s="4" t="n"/>
      <c r="D29" s="9" t="n"/>
      <c r="E29" s="4" t="n"/>
      <c r="F29" s="10">
        <f>IF(OR(D29="",E29=""),"",WORKDAY(D29,E29-1))</f>
        <v/>
      </c>
      <c r="G29" s="11">
        <f>IF(OR($D29="",$F29=""),"",IF(AND($D29&lt;=G$7+6,$F29&gt;=G$7),1,""))</f>
        <v/>
      </c>
      <c r="H29" s="11">
        <f>IF(OR($D29="",$F29=""),"",IF(AND($D29&lt;=H$7+6,$F29&gt;=H$7),1,""))</f>
        <v/>
      </c>
      <c r="I29" s="11">
        <f>IF(OR($D29="",$F29=""),"",IF(AND($D29&lt;=I$7+6,$F29&gt;=I$7),1,""))</f>
        <v/>
      </c>
      <c r="J29" s="11">
        <f>IF(OR($D29="",$F29=""),"",IF(AND($D29&lt;=J$7+6,$F29&gt;=J$7),1,""))</f>
        <v/>
      </c>
      <c r="K29" s="11">
        <f>IF(OR($D29="",$F29=""),"",IF(AND($D29&lt;=K$7+6,$F29&gt;=K$7),1,""))</f>
        <v/>
      </c>
      <c r="L29" s="11">
        <f>IF(OR($D29="",$F29=""),"",IF(AND($D29&lt;=L$7+6,$F29&gt;=L$7),1,""))</f>
        <v/>
      </c>
      <c r="M29" s="11">
        <f>IF(OR($D29="",$F29=""),"",IF(AND($D29&lt;=M$7+6,$F29&gt;=M$7),1,""))</f>
        <v/>
      </c>
      <c r="N29" s="11">
        <f>IF(OR($D29="",$F29=""),"",IF(AND($D29&lt;=N$7+6,$F29&gt;=N$7),1,""))</f>
        <v/>
      </c>
      <c r="O29" s="11">
        <f>IF(OR($D29="",$F29=""),"",IF(AND($D29&lt;=O$7+6,$F29&gt;=O$7),1,""))</f>
        <v/>
      </c>
      <c r="P29" s="11">
        <f>IF(OR($D29="",$F29=""),"",IF(AND($D29&lt;=P$7+6,$F29&gt;=P$7),1,""))</f>
        <v/>
      </c>
      <c r="Q29" s="11">
        <f>IF(OR($D29="",$F29=""),"",IF(AND($D29&lt;=Q$7+6,$F29&gt;=Q$7),1,""))</f>
        <v/>
      </c>
      <c r="R29" s="11">
        <f>IF(OR($D29="",$F29=""),"",IF(AND($D29&lt;=R$7+6,$F29&gt;=R$7),1,""))</f>
        <v/>
      </c>
      <c r="S29" s="11">
        <f>IF(OR($D29="",$F29=""),"",IF(AND($D29&lt;=S$7+6,$F29&gt;=S$7),1,""))</f>
        <v/>
      </c>
      <c r="T29" s="11">
        <f>IF(OR($D29="",$F29=""),"",IF(AND($D29&lt;=T$7+6,$F29&gt;=T$7),1,""))</f>
        <v/>
      </c>
      <c r="U29" s="11">
        <f>IF(OR($D29="",$F29=""),"",IF(AND($D29&lt;=U$7+6,$F29&gt;=U$7),1,""))</f>
        <v/>
      </c>
      <c r="V29" s="11">
        <f>IF(OR($D29="",$F29=""),"",IF(AND($D29&lt;=V$7+6,$F29&gt;=V$7),1,""))</f>
        <v/>
      </c>
    </row>
    <row r="30">
      <c r="A30" s="8">
        <f>IF(B30="","",ROW()-7)</f>
        <v/>
      </c>
      <c r="B30" s="4" t="n"/>
      <c r="C30" s="4" t="n"/>
      <c r="D30" s="9" t="n"/>
      <c r="E30" s="4" t="n"/>
      <c r="F30" s="10">
        <f>IF(OR(D30="",E30=""),"",WORKDAY(D30,E30-1))</f>
        <v/>
      </c>
      <c r="G30" s="11">
        <f>IF(OR($D30="",$F30=""),"",IF(AND($D30&lt;=G$7+6,$F30&gt;=G$7),1,""))</f>
        <v/>
      </c>
      <c r="H30" s="11">
        <f>IF(OR($D30="",$F30=""),"",IF(AND($D30&lt;=H$7+6,$F30&gt;=H$7),1,""))</f>
        <v/>
      </c>
      <c r="I30" s="11">
        <f>IF(OR($D30="",$F30=""),"",IF(AND($D30&lt;=I$7+6,$F30&gt;=I$7),1,""))</f>
        <v/>
      </c>
      <c r="J30" s="11">
        <f>IF(OR($D30="",$F30=""),"",IF(AND($D30&lt;=J$7+6,$F30&gt;=J$7),1,""))</f>
        <v/>
      </c>
      <c r="K30" s="11">
        <f>IF(OR($D30="",$F30=""),"",IF(AND($D30&lt;=K$7+6,$F30&gt;=K$7),1,""))</f>
        <v/>
      </c>
      <c r="L30" s="11">
        <f>IF(OR($D30="",$F30=""),"",IF(AND($D30&lt;=L$7+6,$F30&gt;=L$7),1,""))</f>
        <v/>
      </c>
      <c r="M30" s="11">
        <f>IF(OR($D30="",$F30=""),"",IF(AND($D30&lt;=M$7+6,$F30&gt;=M$7),1,""))</f>
        <v/>
      </c>
      <c r="N30" s="11">
        <f>IF(OR($D30="",$F30=""),"",IF(AND($D30&lt;=N$7+6,$F30&gt;=N$7),1,""))</f>
        <v/>
      </c>
      <c r="O30" s="11">
        <f>IF(OR($D30="",$F30=""),"",IF(AND($D30&lt;=O$7+6,$F30&gt;=O$7),1,""))</f>
        <v/>
      </c>
      <c r="P30" s="11">
        <f>IF(OR($D30="",$F30=""),"",IF(AND($D30&lt;=P$7+6,$F30&gt;=P$7),1,""))</f>
        <v/>
      </c>
      <c r="Q30" s="11">
        <f>IF(OR($D30="",$F30=""),"",IF(AND($D30&lt;=Q$7+6,$F30&gt;=Q$7),1,""))</f>
        <v/>
      </c>
      <c r="R30" s="11">
        <f>IF(OR($D30="",$F30=""),"",IF(AND($D30&lt;=R$7+6,$F30&gt;=R$7),1,""))</f>
        <v/>
      </c>
      <c r="S30" s="11">
        <f>IF(OR($D30="",$F30=""),"",IF(AND($D30&lt;=S$7+6,$F30&gt;=S$7),1,""))</f>
        <v/>
      </c>
      <c r="T30" s="11">
        <f>IF(OR($D30="",$F30=""),"",IF(AND($D30&lt;=T$7+6,$F30&gt;=T$7),1,""))</f>
        <v/>
      </c>
      <c r="U30" s="11">
        <f>IF(OR($D30="",$F30=""),"",IF(AND($D30&lt;=U$7+6,$F30&gt;=U$7),1,""))</f>
        <v/>
      </c>
      <c r="V30" s="11">
        <f>IF(OR($D30="",$F30=""),"",IF(AND($D30&lt;=V$7+6,$F30&gt;=V$7),1,""))</f>
        <v/>
      </c>
    </row>
    <row r="31">
      <c r="A31" s="8">
        <f>IF(B31="","",ROW()-7)</f>
        <v/>
      </c>
      <c r="B31" s="4" t="n"/>
      <c r="C31" s="4" t="n"/>
      <c r="D31" s="9" t="n"/>
      <c r="E31" s="4" t="n"/>
      <c r="F31" s="10">
        <f>IF(OR(D31="",E31=""),"",WORKDAY(D31,E31-1))</f>
        <v/>
      </c>
      <c r="G31" s="11">
        <f>IF(OR($D31="",$F31=""),"",IF(AND($D31&lt;=G$7+6,$F31&gt;=G$7),1,""))</f>
        <v/>
      </c>
      <c r="H31" s="11">
        <f>IF(OR($D31="",$F31=""),"",IF(AND($D31&lt;=H$7+6,$F31&gt;=H$7),1,""))</f>
        <v/>
      </c>
      <c r="I31" s="11">
        <f>IF(OR($D31="",$F31=""),"",IF(AND($D31&lt;=I$7+6,$F31&gt;=I$7),1,""))</f>
        <v/>
      </c>
      <c r="J31" s="11">
        <f>IF(OR($D31="",$F31=""),"",IF(AND($D31&lt;=J$7+6,$F31&gt;=J$7),1,""))</f>
        <v/>
      </c>
      <c r="K31" s="11">
        <f>IF(OR($D31="",$F31=""),"",IF(AND($D31&lt;=K$7+6,$F31&gt;=K$7),1,""))</f>
        <v/>
      </c>
      <c r="L31" s="11">
        <f>IF(OR($D31="",$F31=""),"",IF(AND($D31&lt;=L$7+6,$F31&gt;=L$7),1,""))</f>
        <v/>
      </c>
      <c r="M31" s="11">
        <f>IF(OR($D31="",$F31=""),"",IF(AND($D31&lt;=M$7+6,$F31&gt;=M$7),1,""))</f>
        <v/>
      </c>
      <c r="N31" s="11">
        <f>IF(OR($D31="",$F31=""),"",IF(AND($D31&lt;=N$7+6,$F31&gt;=N$7),1,""))</f>
        <v/>
      </c>
      <c r="O31" s="11">
        <f>IF(OR($D31="",$F31=""),"",IF(AND($D31&lt;=O$7+6,$F31&gt;=O$7),1,""))</f>
        <v/>
      </c>
      <c r="P31" s="11">
        <f>IF(OR($D31="",$F31=""),"",IF(AND($D31&lt;=P$7+6,$F31&gt;=P$7),1,""))</f>
        <v/>
      </c>
      <c r="Q31" s="11">
        <f>IF(OR($D31="",$F31=""),"",IF(AND($D31&lt;=Q$7+6,$F31&gt;=Q$7),1,""))</f>
        <v/>
      </c>
      <c r="R31" s="11">
        <f>IF(OR($D31="",$F31=""),"",IF(AND($D31&lt;=R$7+6,$F31&gt;=R$7),1,""))</f>
        <v/>
      </c>
      <c r="S31" s="11">
        <f>IF(OR($D31="",$F31=""),"",IF(AND($D31&lt;=S$7+6,$F31&gt;=S$7),1,""))</f>
        <v/>
      </c>
      <c r="T31" s="11">
        <f>IF(OR($D31="",$F31=""),"",IF(AND($D31&lt;=T$7+6,$F31&gt;=T$7),1,""))</f>
        <v/>
      </c>
      <c r="U31" s="11">
        <f>IF(OR($D31="",$F31=""),"",IF(AND($D31&lt;=U$7+6,$F31&gt;=U$7),1,""))</f>
        <v/>
      </c>
      <c r="V31" s="11">
        <f>IF(OR($D31="",$F31=""),"",IF(AND($D31&lt;=V$7+6,$F31&gt;=V$7),1,""))</f>
        <v/>
      </c>
    </row>
    <row r="32">
      <c r="A32" s="8">
        <f>IF(B32="","",ROW()-7)</f>
        <v/>
      </c>
      <c r="B32" s="4" t="n"/>
      <c r="C32" s="4" t="n"/>
      <c r="D32" s="9" t="n"/>
      <c r="E32" s="4" t="n"/>
      <c r="F32" s="10">
        <f>IF(OR(D32="",E32=""),"",WORKDAY(D32,E32-1))</f>
        <v/>
      </c>
      <c r="G32" s="11">
        <f>IF(OR($D32="",$F32=""),"",IF(AND($D32&lt;=G$7+6,$F32&gt;=G$7),1,""))</f>
        <v/>
      </c>
      <c r="H32" s="11">
        <f>IF(OR($D32="",$F32=""),"",IF(AND($D32&lt;=H$7+6,$F32&gt;=H$7),1,""))</f>
        <v/>
      </c>
      <c r="I32" s="11">
        <f>IF(OR($D32="",$F32=""),"",IF(AND($D32&lt;=I$7+6,$F32&gt;=I$7),1,""))</f>
        <v/>
      </c>
      <c r="J32" s="11">
        <f>IF(OR($D32="",$F32=""),"",IF(AND($D32&lt;=J$7+6,$F32&gt;=J$7),1,""))</f>
        <v/>
      </c>
      <c r="K32" s="11">
        <f>IF(OR($D32="",$F32=""),"",IF(AND($D32&lt;=K$7+6,$F32&gt;=K$7),1,""))</f>
        <v/>
      </c>
      <c r="L32" s="11">
        <f>IF(OR($D32="",$F32=""),"",IF(AND($D32&lt;=L$7+6,$F32&gt;=L$7),1,""))</f>
        <v/>
      </c>
      <c r="M32" s="11">
        <f>IF(OR($D32="",$F32=""),"",IF(AND($D32&lt;=M$7+6,$F32&gt;=M$7),1,""))</f>
        <v/>
      </c>
      <c r="N32" s="11">
        <f>IF(OR($D32="",$F32=""),"",IF(AND($D32&lt;=N$7+6,$F32&gt;=N$7),1,""))</f>
        <v/>
      </c>
      <c r="O32" s="11">
        <f>IF(OR($D32="",$F32=""),"",IF(AND($D32&lt;=O$7+6,$F32&gt;=O$7),1,""))</f>
        <v/>
      </c>
      <c r="P32" s="11">
        <f>IF(OR($D32="",$F32=""),"",IF(AND($D32&lt;=P$7+6,$F32&gt;=P$7),1,""))</f>
        <v/>
      </c>
      <c r="Q32" s="11">
        <f>IF(OR($D32="",$F32=""),"",IF(AND($D32&lt;=Q$7+6,$F32&gt;=Q$7),1,""))</f>
        <v/>
      </c>
      <c r="R32" s="11">
        <f>IF(OR($D32="",$F32=""),"",IF(AND($D32&lt;=R$7+6,$F32&gt;=R$7),1,""))</f>
        <v/>
      </c>
      <c r="S32" s="11">
        <f>IF(OR($D32="",$F32=""),"",IF(AND($D32&lt;=S$7+6,$F32&gt;=S$7),1,""))</f>
        <v/>
      </c>
      <c r="T32" s="11">
        <f>IF(OR($D32="",$F32=""),"",IF(AND($D32&lt;=T$7+6,$F32&gt;=T$7),1,""))</f>
        <v/>
      </c>
      <c r="U32" s="11">
        <f>IF(OR($D32="",$F32=""),"",IF(AND($D32&lt;=U$7+6,$F32&gt;=U$7),1,""))</f>
        <v/>
      </c>
      <c r="V32" s="11">
        <f>IF(OR($D32="",$F32=""),"",IF(AND($D32&lt;=V$7+6,$F32&gt;=V$7),1,""))</f>
        <v/>
      </c>
    </row>
    <row r="34">
      <c r="B34" s="12" t="inlineStr">
        <is>
          <t>La fin se calcule en jours ouvrés, du lundi au vendredi, sans les jours fériés. Ajoutez les jours fériés et les congés de chantier en allongeant la durée de la tâche concernée.</t>
        </is>
      </c>
    </row>
    <row r="35"/>
    <row r="36"/>
  </sheetData>
  <mergeCells count="2">
    <mergeCell ref="C4:F4"/>
    <mergeCell ref="B34:F36"/>
  </mergeCells>
  <conditionalFormatting sqref="G8:V32">
    <cfRule type="expression" priority="1" dxfId="0">
      <formula>G8=1</formula>
    </cfRule>
  </conditionalFormatting>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StrucTime</dc:creator>
  <dc:title xmlns:dc="http://purl.org/dc/elements/1.1/">Modèle : planning de chantier</dc:title>
  <dcterms:created xmlns:dcterms="http://purl.org/dc/terms/" xmlns:xsi="http://www.w3.org/2001/XMLSchema-instance" xsi:type="dcterms:W3CDTF">2026-10-22T12:31:40Z</dcterms:created>
  <dcterms:modified xmlns:dcterms="http://purl.org/dc/terms/" xmlns:xsi="http://www.w3.org/2001/XMLSchema-instance" xsi:type="dcterms:W3CDTF">2026-10-22T12:31:40Z</dcterms:modified>
</cp:coreProperties>
</file>